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taylor13/Projects/CMIP7/variables &amp; data request/"/>
    </mc:Choice>
  </mc:AlternateContent>
  <xr:revisionPtr revIDLastSave="0" documentId="8_{31B828F9-1148-424C-81C2-DE6F13A2D7A8}" xr6:coauthVersionLast="47" xr6:coauthVersionMax="47" xr10:uidLastSave="{00000000-0000-0000-0000-000000000000}"/>
  <bookViews>
    <workbookView xWindow="720" yWindow="760" windowWidth="26280" windowHeight="16600" xr2:uid="{11B8F715-0C1E-9E4C-B392-CD9340499249}"/>
  </bookViews>
  <sheets>
    <sheet name="v1.2 Variables" sheetId="1" r:id="rId1"/>
    <sheet name="general commen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 i="1" l="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I1868" i="1"/>
  <c r="N1867" i="1"/>
  <c r="M1867" i="1"/>
  <c r="L1867" i="1"/>
  <c r="K1867" i="1"/>
</calcChain>
</file>

<file path=xl/sharedStrings.xml><?xml version="1.0" encoding="utf-8"?>
<sst xmlns="http://schemas.openxmlformats.org/spreadsheetml/2006/main" count="20374" uniqueCount="6233">
  <si>
    <t>CMIP6 Compound Name</t>
  </si>
  <si>
    <t>Physical Parameter</t>
  </si>
  <si>
    <t>Title</t>
  </si>
  <si>
    <t>Description</t>
  </si>
  <si>
    <t>Dimensions</t>
  </si>
  <si>
    <t>Spatial Shape</t>
  </si>
  <si>
    <t>Coordinates</t>
  </si>
  <si>
    <t>Temporal Shape</t>
  </si>
  <si>
    <t>Cell Methods</t>
  </si>
  <si>
    <t>Cell Measures</t>
  </si>
  <si>
    <t>3hr.clt</t>
  </si>
  <si>
    <t>clt</t>
  </si>
  <si>
    <t>Total Cloud Cover Percentage</t>
  </si>
  <si>
    <t>for the whole atmospheric column, as seen from the surface or the top of the atmosphere. Include both large-scale and convective cloud.  This is a 3-hour mean.</t>
  </si>
  <si>
    <t>longitude, latitude, time</t>
  </si>
  <si>
    <t>Global field (single level)</t>
  </si>
  <si>
    <t>time-intv</t>
  </si>
  <si>
    <t>area: time: mean</t>
  </si>
  <si>
    <t>area: areacella</t>
  </si>
  <si>
    <t>3hr.evspsblsoi</t>
  </si>
  <si>
    <t>evspsblsoi</t>
  </si>
  <si>
    <t>Water evaporation from soil</t>
  </si>
  <si>
    <t>3hr.evspsblveg</t>
  </si>
  <si>
    <t>evspsblveg</t>
  </si>
  <si>
    <t>Evaporation from canopy</t>
  </si>
  <si>
    <t>3hr.ficeberg</t>
  </si>
  <si>
    <t>ficeberg</t>
  </si>
  <si>
    <t>Water Flux into Sea Water from Icebergs</t>
  </si>
  <si>
    <t>Computed as the iceberg melt water flux into the ocean divided by the area of the ocean portion of the grid cell.</t>
  </si>
  <si>
    <t>longitude, latitude, olevel, time</t>
  </si>
  <si>
    <t>Global ocean field on model levels</t>
  </si>
  <si>
    <t>area: mean where sea time: mean</t>
  </si>
  <si>
    <t>area: areacello volume: volcello</t>
  </si>
  <si>
    <t>3hr.flandice</t>
  </si>
  <si>
    <t>flandice</t>
  </si>
  <si>
    <t>Water Flux into Sea Water from Land Ice</t>
  </si>
  <si>
    <t>Computed as the water flux into the ocean due to land ice (runoff water from surface and base of land ice or melt from base of ice shelf or vertical ice front) into the ocean divided by the area ocean portion of the grid cell.</t>
  </si>
  <si>
    <t>area: areacello</t>
  </si>
  <si>
    <t>3hr.friver</t>
  </si>
  <si>
    <t>friver</t>
  </si>
  <si>
    <t>Water Flux into Sea Water from Rivers</t>
  </si>
  <si>
    <t>Computed as the river flux of water into the ocean divided by the area of the ocean portion of the grid cell.</t>
  </si>
  <si>
    <t>3hr.hfds</t>
  </si>
  <si>
    <t>hfds</t>
  </si>
  <si>
    <t xml:space="preserve">Downward Heat Flux at Sea Water Surface
</t>
  </si>
  <si>
    <t>Net flux of heat entering the liquid water column through its upper surface (excluding any 'flux adjustment').</t>
  </si>
  <si>
    <t>3hr.hfdsl</t>
  </si>
  <si>
    <t>hfdsl</t>
  </si>
  <si>
    <t>Ground heat flux at 3hr</t>
  </si>
  <si>
    <t>3hr.hfls</t>
  </si>
  <si>
    <t>hfls</t>
  </si>
  <si>
    <t>Surface Upward Latent Heat Flux</t>
  </si>
  <si>
    <t>This is the 3-hour mean flux.</t>
  </si>
  <si>
    <t>3hr.hfrunoffds</t>
  </si>
  <si>
    <t>hfrunoffds</t>
  </si>
  <si>
    <t>Temperature Flux Due to Runoff Expressed as Heat Flux into Sea Water</t>
  </si>
  <si>
    <t>Heat flux associated with liquid water which drains from land. It is calculated relative to the heat that would be transported by runoff water entering the sea at zero degrees Celsius.</t>
  </si>
  <si>
    <t>3hr.hfss</t>
  </si>
  <si>
    <t>hfss</t>
  </si>
  <si>
    <t>Surface Upward Sensible Heat Flux</t>
  </si>
  <si>
    <t>3hr.huss</t>
  </si>
  <si>
    <t>huss</t>
  </si>
  <si>
    <t>Near-Surface Specific Humidity</t>
  </si>
  <si>
    <t>This is sampled synoptically.</t>
  </si>
  <si>
    <t>longitude, latitude, time1, height2m</t>
  </si>
  <si>
    <t>height2m</t>
  </si>
  <si>
    <t>time-point</t>
  </si>
  <si>
    <t>area: mean time: point</t>
  </si>
  <si>
    <t>3hr.mpw</t>
  </si>
  <si>
    <t>mpw</t>
  </si>
  <si>
    <t>Total Wave Mean Period</t>
  </si>
  <si>
    <t>Average wave period (i.e., time in-between two wave crests) across the entire two-dimensional wave spectrum, incorporating both wind-sea and swell waves. In spectral wind wave models, it is calculated using spectral moments, mathematical measures that describe the shape and characteristics of the wave spectrum.</t>
  </si>
  <si>
    <t>longitude, latitude, time, depth0m</t>
  </si>
  <si>
    <t>depth0m</t>
  </si>
  <si>
    <t>3hr.mrro</t>
  </si>
  <si>
    <t>mrro</t>
  </si>
  <si>
    <t>Total Runoff</t>
  </si>
  <si>
    <t>the total runoff (including "drainage" through the base of the soil model) leaving the land portion of the grid cell divided by the land area in the grid cell, averaged over the 3-hour interval.</t>
  </si>
  <si>
    <t>area: mean where land time: mean</t>
  </si>
  <si>
    <t>3hr.mrros</t>
  </si>
  <si>
    <t>mrros</t>
  </si>
  <si>
    <t>Surface Runoff</t>
  </si>
  <si>
    <t>surface_runoff_flux</t>
  </si>
  <si>
    <t>3hr.mrso10</t>
  </si>
  <si>
    <t>mrso10</t>
  </si>
  <si>
    <t>Soil moisture</t>
  </si>
  <si>
    <t>Soil moisture at 3hr but for 0-1m</t>
  </si>
  <si>
    <t>longitude, latitude, time, sdepth10</t>
  </si>
  <si>
    <t>sdepth10</t>
  </si>
  <si>
    <t>3hr.mrsos</t>
  </si>
  <si>
    <t>mrsos</t>
  </si>
  <si>
    <t>Moisture in Upper Portion of Soil Column</t>
  </si>
  <si>
    <t>the mass of water in all phases in a thin surface soil layer.</t>
  </si>
  <si>
    <t>longitude, latitude, time1, sdepth1</t>
  </si>
  <si>
    <t>sdepth1</t>
  </si>
  <si>
    <t>area: mean where land time: point</t>
  </si>
  <si>
    <t>3hr.pr</t>
  </si>
  <si>
    <t>pr</t>
  </si>
  <si>
    <t>Precipitation</t>
  </si>
  <si>
    <t>at surface; includes both liquid and solid phases.  This is the 3-hour mean precipitation flux.</t>
  </si>
  <si>
    <t>3hr.prsn</t>
  </si>
  <si>
    <t>prsn</t>
  </si>
  <si>
    <t>Snowfall Flux</t>
  </si>
  <si>
    <t>at surface.  Includes precipitation of all forms water in the solid phase.  This is the 3-hour mean snowfall flux.</t>
  </si>
  <si>
    <t>3hr.ps</t>
  </si>
  <si>
    <t>ps</t>
  </si>
  <si>
    <t>Surface Air Pressure</t>
  </si>
  <si>
    <t>sampled synoptically to diagnose atmospheric tides, this is better than mean sea level pressure.</t>
  </si>
  <si>
    <t>longitude, latitude, time1</t>
  </si>
  <si>
    <t>3hr.rlds</t>
  </si>
  <si>
    <t>rlds</t>
  </si>
  <si>
    <t>Surface Downwelling Longwave Radiation</t>
  </si>
  <si>
    <t>3hr.rlus</t>
  </si>
  <si>
    <t>rlus</t>
  </si>
  <si>
    <t>Surface Upwelling Longwave Radiation</t>
  </si>
  <si>
    <t>3hr.rsds</t>
  </si>
  <si>
    <t>rsds</t>
  </si>
  <si>
    <t>Surface Downwelling Shortwave Radiation</t>
  </si>
  <si>
    <t>3hr.rsntds</t>
  </si>
  <si>
    <t>rsntds</t>
  </si>
  <si>
    <t xml:space="preserve">Net Downward Shortwave Radiation at Sea Water Surface
</t>
  </si>
  <si>
    <t>The radiative flux into the surface of liquid sea water only. This excludes shortwave flux absorbed by sea ice, but includes any light that passes through the ice and is absorbed by the ocean.</t>
  </si>
  <si>
    <t>3hr.rsus</t>
  </si>
  <si>
    <t>rsus</t>
  </si>
  <si>
    <t>Surface Upwelling Shortwave Radiation</t>
  </si>
  <si>
    <t>3hr.sfdsi</t>
  </si>
  <si>
    <t>sfdsi</t>
  </si>
  <si>
    <t>Downward Sea Ice Basal Salt Flux</t>
  </si>
  <si>
    <t>Basal salt flux into ocean from sea ice. This field is physical, and it arises since sea ice has a nonzero salt content, so it exchanges salt with the liquid ocean upon melting and freezing.</t>
  </si>
  <si>
    <t>3hr.srfrad</t>
  </si>
  <si>
    <t>srfrad</t>
  </si>
  <si>
    <t>Net radiative flux at surface</t>
  </si>
  <si>
    <t>3hr.swh</t>
  </si>
  <si>
    <t>swh</t>
  </si>
  <si>
    <t>Total Significant Wave Height</t>
  </si>
  <si>
    <t>Average height of the highest one-third of waves present in the sea state, incorporating both wind-sea and swell waves. This is a key parameter for describing wave energy and is derived from the wave spectrum using spectral moments. Specifically, this parameter is four times the square root of the integral over all directions and all frequencies of the two-dimensional wave spectrum.</t>
  </si>
  <si>
    <t>3hr.tas</t>
  </si>
  <si>
    <t>tas</t>
  </si>
  <si>
    <t>Near-Surface Air Temperature</t>
  </si>
  <si>
    <t>3hr.tauuo</t>
  </si>
  <si>
    <t>tauuo</t>
  </si>
  <si>
    <t>Sea Water Surface Downward X Stress</t>
  </si>
  <si>
    <t>The stress on the liquid ocean from interactions with overlying atmosphere, sea ice, ice shelf, etc.</t>
  </si>
  <si>
    <t>::OPT</t>
  </si>
  <si>
    <t>3hr.tauvo</t>
  </si>
  <si>
    <t>tauvo</t>
  </si>
  <si>
    <t>Sea Water Surface Downward Y Stress</t>
  </si>
  <si>
    <t>3hr.tos</t>
  </si>
  <si>
    <t>tos</t>
  </si>
  <si>
    <t>Sea Surface Temperature</t>
  </si>
  <si>
    <t>temperature of surface of open ocean, sampled synoptically.</t>
  </si>
  <si>
    <t>area: mean where sea time: point</t>
  </si>
  <si>
    <t>3hr.tran</t>
  </si>
  <si>
    <t>tran</t>
  </si>
  <si>
    <t>Transpiration</t>
  </si>
  <si>
    <t>3hr.tslsi</t>
  </si>
  <si>
    <t>tslsi</t>
  </si>
  <si>
    <t>Surface Temperature Where Land or Sea Ice</t>
  </si>
  <si>
    <t>Surface temperature of all surfaces except open ocean, sampled synoptically.</t>
  </si>
  <si>
    <t>area: mean (comment: over land and sea ice) time: point</t>
  </si>
  <si>
    <t>3hr.ua100m</t>
  </si>
  <si>
    <t>ua100m</t>
  </si>
  <si>
    <t>3-hourly u-wind at 100m</t>
  </si>
  <si>
    <t>Zonal wind (positive in a eastward direction) at 100m</t>
  </si>
  <si>
    <t>longitude, latitude, time, height100m</t>
  </si>
  <si>
    <t>height100m</t>
  </si>
  <si>
    <t>3hr.va100m</t>
  </si>
  <si>
    <t>va100m</t>
  </si>
  <si>
    <t>3-hourly v-wind at 100m</t>
  </si>
  <si>
    <t>Meridional wind (positive in a northward direction) at 100m</t>
  </si>
  <si>
    <t>3hr.wdir</t>
  </si>
  <si>
    <t>wdir</t>
  </si>
  <si>
    <t>Total Wave Direction</t>
  </si>
  <si>
    <t>Mean direction of wave propagation (direction from which the wave is coming) derived from the total wave energy spectrum, incorporating both wind-sea and swell waves. This variable is usually expressed in degrees relative to true north.</t>
  </si>
  <si>
    <t>3hr.wfo</t>
  </si>
  <si>
    <t>wfo</t>
  </si>
  <si>
    <t>Water Flux into Sea Water</t>
  </si>
  <si>
    <t>Computed as the water flux into the ocean divided by the area of the ocean portion of the grid cell. This is the sum *wfonocorr* and *wfcorr*.</t>
  </si>
  <si>
    <t>3hr.wpdir</t>
  </si>
  <si>
    <t>wpdir</t>
  </si>
  <si>
    <t>Total Peak Wave Direction</t>
  </si>
  <si>
    <t>Direction of wave propagation (direction from which the wave is coming) derived from the total wave energy spectrum, incorporating both wind-sea and swell waves, by identifying the direction associated with the peak (maximum) energy density. This variable is usually expressed in degrees relative to true north.</t>
  </si>
  <si>
    <t>3hr.wpp</t>
  </si>
  <si>
    <t>wpp</t>
  </si>
  <si>
    <t xml:space="preserve"> Total Wave Peak Period</t>
  </si>
  <si>
    <t>Wave period associated with the most energetic waves in total wave spectrum, incorporating both wind-sea and swell waves. In spectral wind wave models, this represents the spectral peak across the entire two-dimensional wave spectrum, incorporating both wind-sea and swell waves.</t>
  </si>
  <si>
    <t>3hrPt.bldep</t>
  </si>
  <si>
    <t>bldep</t>
  </si>
  <si>
    <t>Boundary Layer Depth</t>
  </si>
  <si>
    <t>Boundary Layer Depth every 3 hours</t>
  </si>
  <si>
    <t>3hrPt.mpw</t>
  </si>
  <si>
    <t>longitude, latitude, time1, depth0m</t>
  </si>
  <si>
    <t>3hrPt.swh</t>
  </si>
  <si>
    <t>3hrPt.uas</t>
  </si>
  <si>
    <t>uas</t>
  </si>
  <si>
    <t>Eastward Near-Surface Wind</t>
  </si>
  <si>
    <t>longitude, latitude, time1, height10m</t>
  </si>
  <si>
    <t>height10m</t>
  </si>
  <si>
    <t>3hrPt.vas</t>
  </si>
  <si>
    <t>vas</t>
  </si>
  <si>
    <t>Northward Near-Surface Wind</t>
  </si>
  <si>
    <t>3hrPt.wdir</t>
  </si>
  <si>
    <t>3hrPt.wpdir</t>
  </si>
  <si>
    <t>3hrPt.wpp</t>
  </si>
  <si>
    <t>Total Wave Peak Period</t>
  </si>
  <si>
    <t>6hr.mpw</t>
  </si>
  <si>
    <t>6hr.mpwswell</t>
  </si>
  <si>
    <t>mpwswell</t>
  </si>
  <si>
    <t>Swell Wave Mean Period</t>
  </si>
  <si>
    <t>Average wave period (i.e., time in-between two wave crests) of swell waves only (i.e., waves that have propagated away from their generation area). In spectral wind wave models, it is calculated using spectral moments, mathematical measures that describe the shape and characteristics of the wave spectrum.</t>
  </si>
  <si>
    <t>6hr.mpwwindsea</t>
  </si>
  <si>
    <t>mpwwindsea</t>
  </si>
  <si>
    <t>Wind Sea Wave Mean Period</t>
  </si>
  <si>
    <t>Average wave period (i.e., time in-between two wave crests) of wind-sea waves only (i.e., local wind waves). In spectral wind wave models, it is calculated using spectral moments, mathematical measures that describe the shape and characteristics of the wave spectrum.</t>
  </si>
  <si>
    <t>6hr.sduo</t>
  </si>
  <si>
    <t>sduo</t>
  </si>
  <si>
    <t>Eastward Surface Stokes Drift</t>
  </si>
  <si>
    <t>The eastward component of the net drift velocity of ocean water caused by surface wind-sea waves. The Stokes drift velocity could be defined as the difference between the average Lagrangian flow velocity of a fluid parcel, and the average Eulerian flow velocity of the fluid at a fixed position.</t>
  </si>
  <si>
    <t>6hr.sdvo</t>
  </si>
  <si>
    <t>sdvo</t>
  </si>
  <si>
    <t>Northward Surface Stokes Drift</t>
  </si>
  <si>
    <t>The northward component of the net drift velocity of ocean water caused by surface wind-sea waves. The Stokes drift velocity could be defined as the difference between the average Lagrangian flow velocity of a fluid parcel, and the average Eulerian flow velocity of the fluid at a fixed position.</t>
  </si>
  <si>
    <t>6hr.swh</t>
  </si>
  <si>
    <t>6hr.swhmax</t>
  </si>
  <si>
    <t>swhmax</t>
  </si>
  <si>
    <t>Maximum Significant Wave Height</t>
  </si>
  <si>
    <t>Highest value of the significant wave height simulated within a given time range (e.g., daily or monthly). The significant wave height (swh) is derived from the wave spectrum using spectral moments. Specifically, swh is four times the square root of the integral over all directions and all frequencies of the two-dimensional wave spectrum.</t>
  </si>
  <si>
    <t>area: mean where sea time: maximum</t>
  </si>
  <si>
    <t>6hr.swhswell</t>
  </si>
  <si>
    <t>swhswell</t>
  </si>
  <si>
    <t>Swell Significant Wave Height</t>
  </si>
  <si>
    <t>Average height of the highest one-third of waves present in the sea state, incorporating just swell waves (i.e., waves that have propagated away from their generation area). This parameter is derived from all swell partitions of the wave spectrum using spectral moments. Specifically, this parameter is four times the square root of the integral over all directions and all frequencies of the components of the two-dimensional wave spectrum that are not under the influence of local wind.</t>
  </si>
  <si>
    <t>6hr.swhwindsea</t>
  </si>
  <si>
    <t>swhwindsea</t>
  </si>
  <si>
    <t>Wind Sea Significant Wave Height</t>
  </si>
  <si>
    <t>Average height of the highest one-third of waves present in the sea state, incorporating just wind-sea waves (i.e., local wind waves). It is derived from the wind-sea wave spectrum using spectral moments. Specifically, this parameter is four times the square root of the integral over all directions and all frequencies of the two-dimensional wind-sea wave spectrum.</t>
  </si>
  <si>
    <t>6hr.wdir</t>
  </si>
  <si>
    <t>6hr.wdirswell</t>
  </si>
  <si>
    <t>wdirswell</t>
  </si>
  <si>
    <t>Swell Wave Direction</t>
  </si>
  <si>
    <t>Mean direction of wave propagation (direction from which the wave is coming) derived from the swell component of the wave energy spectrum (i.e., waves that have propagated away from their generation area). This variable is usually expressed in degrees relative to true north.</t>
  </si>
  <si>
    <t>6hr.wdirwindsea</t>
  </si>
  <si>
    <t>wdirwindsea</t>
  </si>
  <si>
    <t>Sea Wave Direction</t>
  </si>
  <si>
    <t>Mean direction of wave propagation (direction from which the wave is coming) derived from the wind-sea component of the wave energy spectrum (i.e., local wind waves). This variable is usually expressed in degrees relative to true north.</t>
  </si>
  <si>
    <t>6hr.wpdir</t>
  </si>
  <si>
    <t>6hr.wpdirswell</t>
  </si>
  <si>
    <t>wpdirswell</t>
  </si>
  <si>
    <t>Swell Peak Wave Direction</t>
  </si>
  <si>
    <t>Direction of wave propagation (direction from which the wave is coming) derived from the swell component of the wave energy spectrum (i.e., waves that have propagated away from their generation area), by identifying the direction associated with the peak (maximum) energy density. This variable is typically expressed in degrees relative to true north.</t>
  </si>
  <si>
    <t>6hr.wpdirwindsea</t>
  </si>
  <si>
    <t>wpdirwindsea</t>
  </si>
  <si>
    <t>Wind Sea Peak Wave Direction</t>
  </si>
  <si>
    <t>Direction of wave propagation (direction from which the wave is coming) derived from the wind-sea component of the wave energy spectrum (i.e., local wind waves), by identifying the direction associated with the peak (maximum) energy density. This variable is typically expressed in degrees relative to true north.</t>
  </si>
  <si>
    <t>6hr.wpp</t>
  </si>
  <si>
    <t>6hr.wppswell</t>
  </si>
  <si>
    <t>wppswell</t>
  </si>
  <si>
    <t>Swell Wave Peak Period</t>
  </si>
  <si>
    <t>Wave period associated with the most energetic swell waves (i.e., waves that have propagated away from their generation area). In spectral wind wave models, this represents the spectral peak across part of the two-dimensional wave spectrum, incorporating just swell waves.</t>
  </si>
  <si>
    <t>6hr.wppwindsea</t>
  </si>
  <si>
    <t>wppwindsea</t>
  </si>
  <si>
    <t>Wind Sea Wave Peak Period</t>
  </si>
  <si>
    <t>Wave period associated with the most energetic wind-sea waves (i.e., local wind waves). In spectral wind wave models, this represents the spectral peak across part of the two-dimensional wave spectrum, incorporating just wind-sea waves.</t>
  </si>
  <si>
    <t>6hrLev.bs550aer</t>
  </si>
  <si>
    <t>bs550aer</t>
  </si>
  <si>
    <t>Aerosol Backscatter Coefficient</t>
  </si>
  <si>
    <t>Aerosol  Backscatter at wavelength 550nm and scattering angle 180 degrees, computed from extinction and lidar ratio</t>
  </si>
  <si>
    <t>longitude, latitude, alevel, time1, lambda550nm</t>
  </si>
  <si>
    <t>Global field on model atmosphere levels</t>
  </si>
  <si>
    <t>lambda550nm</t>
  </si>
  <si>
    <t>6hrLev.ec550aer</t>
  </si>
  <si>
    <t>ec550aer</t>
  </si>
  <si>
    <t>Aerosol Extinction Coefficient</t>
  </si>
  <si>
    <t>Aerosol Extinction @550nm</t>
  </si>
  <si>
    <t>longitude, latitude, time1, lambda550nm</t>
  </si>
  <si>
    <t>6hrLev.hus</t>
  </si>
  <si>
    <t>hus</t>
  </si>
  <si>
    <t>Specific Humidity</t>
  </si>
  <si>
    <t>Specific humidity is the mass fraction of water vapor in (moist) air.</t>
  </si>
  <si>
    <t>longitude, latitude, alevel, time1</t>
  </si>
  <si>
    <t>6hrLev.ps</t>
  </si>
  <si>
    <t>surface pressure, not mean sea level pressure</t>
  </si>
  <si>
    <t>6hrLev.ta</t>
  </si>
  <si>
    <t>ta</t>
  </si>
  <si>
    <t>Air Temperature</t>
  </si>
  <si>
    <t>6hrLev.ua</t>
  </si>
  <si>
    <t>ua</t>
  </si>
  <si>
    <t>Eastward Wind</t>
  </si>
  <si>
    <t>Zonal wind (positive in a eastward direction).</t>
  </si>
  <si>
    <t>time: point</t>
  </si>
  <si>
    <t>6hrLev.va</t>
  </si>
  <si>
    <t>va</t>
  </si>
  <si>
    <t>Northward Wind</t>
  </si>
  <si>
    <t>Meridional wind (positive in a northward direction).</t>
  </si>
  <si>
    <t>6hrLev.zg</t>
  </si>
  <si>
    <t>zg</t>
  </si>
  <si>
    <t>Geopotential height</t>
  </si>
  <si>
    <t>6hrPlev.hurs</t>
  </si>
  <si>
    <t>hurs</t>
  </si>
  <si>
    <t>Near-Surface Relative Humidity</t>
  </si>
  <si>
    <t>The relative humidity with respect to liquid water for T&gt; 0 C, and with respect to ice for T&lt;0 C.</t>
  </si>
  <si>
    <t>longitude, latitude, time, height2m</t>
  </si>
  <si>
    <t>6hrPlev.huss</t>
  </si>
  <si>
    <t>Near-surface (usually, 2 meter) specific humidity.</t>
  </si>
  <si>
    <t>6hrPlev.pr</t>
  </si>
  <si>
    <t>includes both liquid and solid phases</t>
  </si>
  <si>
    <t>6hrPlev.prhmax</t>
  </si>
  <si>
    <t>prhmax</t>
  </si>
  <si>
    <t>Maximum Hourly Precipitation Rate</t>
  </si>
  <si>
    <t>In accordance with common usage in geophysical disciplines, "flux" implies per unit area, called "flux density" in physics.</t>
  </si>
  <si>
    <t>area: mean time: maximum</t>
  </si>
  <si>
    <t>6hrPlev.prra</t>
  </si>
  <si>
    <t>prra</t>
  </si>
  <si>
    <t>Rainfall Flux</t>
  </si>
  <si>
    <t>Precipitation rate at surface: Includes precipitation of all forms of water in the liquid phase</t>
  </si>
  <si>
    <t>6hrPlev.prsn</t>
  </si>
  <si>
    <t>Snowfall Rate</t>
  </si>
  <si>
    <t>Precipitation rate at surface: Includes precipitation of all forms of water in the solid phase.</t>
  </si>
  <si>
    <t>6hrPlev.ps</t>
  </si>
  <si>
    <t>Surface pressure, not mean sea level pressure</t>
  </si>
  <si>
    <t>6hrPlev.psl</t>
  </si>
  <si>
    <t>psl</t>
  </si>
  <si>
    <t>Sea Level Pressure</t>
  </si>
  <si>
    <t>6hrPlev.rlds</t>
  </si>
  <si>
    <t>Surface downwelling longwave radiation</t>
  </si>
  <si>
    <t>6hrPlev.rsds</t>
  </si>
  <si>
    <t>Surface downwelling shortwave radiation</t>
  </si>
  <si>
    <t>6hrPlev.rv850</t>
  </si>
  <si>
    <t>rv850</t>
  </si>
  <si>
    <t>Relative Vorticity at 850hPa</t>
  </si>
  <si>
    <t>Relative vorticity is the upward component of the vorticity vector i.e. the component which arises from horizontal velocity.</t>
  </si>
  <si>
    <t>longitude, latitude, time, p850</t>
  </si>
  <si>
    <t>p850</t>
  </si>
  <si>
    <t>area: time: mean where air</t>
  </si>
  <si>
    <t>6hrPlev.sfcWind</t>
  </si>
  <si>
    <t>sfcWind</t>
  </si>
  <si>
    <t>Near-Surface Wind Speed</t>
  </si>
  <si>
    <t>near-surface (usually, 10 meters) wind speed.</t>
  </si>
  <si>
    <t>longitude, latitude, time, height10m</t>
  </si>
  <si>
    <t>6hrPlev.tas</t>
  </si>
  <si>
    <t>near-surface (usually, 2 meter) air temperature</t>
  </si>
  <si>
    <t>6hrPlev.ts</t>
  </si>
  <si>
    <t>ts</t>
  </si>
  <si>
    <t xml:space="preserve">Surface temperature </t>
  </si>
  <si>
    <t>Surface temperature (skin for open ocean)</t>
  </si>
  <si>
    <t>6hrPlev.uas</t>
  </si>
  <si>
    <t>Eastward component of the near-surface (usually, 10 meters)  wind</t>
  </si>
  <si>
    <t>6hrPlev.vas</t>
  </si>
  <si>
    <t>Near surface northward wind</t>
  </si>
  <si>
    <t>6hrPlev.zg1000</t>
  </si>
  <si>
    <t>zg1000</t>
  </si>
  <si>
    <t>Geopotential Height at 1000hPa</t>
  </si>
  <si>
    <t>Geopotential height on the 1000 hPa surface</t>
  </si>
  <si>
    <t>longitude, latitude, time, p1000</t>
  </si>
  <si>
    <t>p1000</t>
  </si>
  <si>
    <t>6hrPlevPt.hur100</t>
  </si>
  <si>
    <t>hur100</t>
  </si>
  <si>
    <t>Relative humidity at 100 hPa</t>
  </si>
  <si>
    <t>longitude, latitude, time1, p100</t>
  </si>
  <si>
    <t>p100</t>
  </si>
  <si>
    <t>6hrPlevPt.hur500</t>
  </si>
  <si>
    <t>hur500</t>
  </si>
  <si>
    <t>hu500</t>
  </si>
  <si>
    <t>Relative humidity at 500 hPa, 6 hourly instantaneous</t>
  </si>
  <si>
    <t>longitude, latitude, time1, p500</t>
  </si>
  <si>
    <t>p500</t>
  </si>
  <si>
    <t>6hrPlevPt.hur850</t>
  </si>
  <si>
    <t>hur850</t>
  </si>
  <si>
    <t>Relative humidity at 850 hPa</t>
  </si>
  <si>
    <t>longitude, latitude, time1, p850</t>
  </si>
  <si>
    <t>6hrPlevPt.hus7h</t>
  </si>
  <si>
    <t>Extra levels - 925, 700, 600, 300, 50</t>
  </si>
  <si>
    <t>longitude, latitude, plev7h, time1</t>
  </si>
  <si>
    <t>Global field (7 pressure tropospheric levels)</t>
  </si>
  <si>
    <t>area: mean where air time: point</t>
  </si>
  <si>
    <t>6hrPlevPt.intuaw</t>
  </si>
  <si>
    <t>intuaw</t>
  </si>
  <si>
    <t>6 hourly instantaneous vertical integral of zonal water vapor flux</t>
  </si>
  <si>
    <t>Vertically integrated eastward moisture transport (Mass weighted vertical integral of the product of eastward wind by total water mass per unit mass)</t>
  </si>
  <si>
    <t>6hrPlevPt.intvaw</t>
  </si>
  <si>
    <t>intvaw</t>
  </si>
  <si>
    <t>6 hourly instantaneous integral of meridional moisture flux</t>
  </si>
  <si>
    <t>Vertically integrated northward moisture transport (Mass_weighted_vertical integral of the product of northward wind by total water mass per unit mass)</t>
  </si>
  <si>
    <t>area: point time: point</t>
  </si>
  <si>
    <t>6hrPlevPt.pr</t>
  </si>
  <si>
    <t>surface precipitation</t>
  </si>
  <si>
    <t>Total precipitation rate at the surface</t>
  </si>
  <si>
    <t>6hrPlevPt.prw</t>
  </si>
  <si>
    <t>prw</t>
  </si>
  <si>
    <t>6 hourly instantaneous vertically integrated water vapor</t>
  </si>
  <si>
    <t>Vertically integrated mass of water vapour</t>
  </si>
  <si>
    <t>6hrPlevPt.psl</t>
  </si>
  <si>
    <t>6hrPlevPt.rv850</t>
  </si>
  <si>
    <t>6hrPlevPt.ta</t>
  </si>
  <si>
    <t>longitude, latitude, plev3, time1</t>
  </si>
  <si>
    <t>Global field (3 pressure levels)</t>
  </si>
  <si>
    <t>6hrPlevPt.ta7h</t>
  </si>
  <si>
    <t>6hrPlevPt.taUTLS</t>
  </si>
  <si>
    <t>taUTLS</t>
  </si>
  <si>
    <t xml:space="preserve">6 hourly instantaneous temperature in the UTLS region </t>
  </si>
  <si>
    <t>6 hourly instantaneous temperature at 5 pressure levels in the UTLS region (150, 175, 200, 225, and 250 hPa)</t>
  </si>
  <si>
    <t>longitude, latitude, plev5u, time1</t>
  </si>
  <si>
    <t>"Global field (5 pressure levels, UTLS)"</t>
  </si>
  <si>
    <t>6hrPlevPt.ts</t>
  </si>
  <si>
    <t>Surface Temperature</t>
  </si>
  <si>
    <t>Temperature of the lower boundary of the atmosphere</t>
  </si>
  <si>
    <t>6hrPlevPt.ua</t>
  </si>
  <si>
    <t>6hrPlevPt.ua7h</t>
  </si>
  <si>
    <t>6hrPlevPt.ua200</t>
  </si>
  <si>
    <t>ua200</t>
  </si>
  <si>
    <t>Zonal wind (positive in a eastward direction) at 200 hPa, 6hourly instantaneous</t>
  </si>
  <si>
    <t>longitude, latitude, time1, p200</t>
  </si>
  <si>
    <t>p200</t>
  </si>
  <si>
    <t>6hrPlevPt.uas</t>
  </si>
  <si>
    <t>Near surface eastward wind</t>
  </si>
  <si>
    <t>6hrPlevPt.uaUTLS</t>
  </si>
  <si>
    <t>uaUTLS</t>
  </si>
  <si>
    <t xml:space="preserve">6 hourly instantaneous northward wind in the UTLS region </t>
  </si>
  <si>
    <t>6 hourly instantaneous northward wind at 5 pressure levels in the UTLS region (150, 175, 200, 225, and 250 hPa)</t>
  </si>
  <si>
    <t>6hrPlevPt.va</t>
  </si>
  <si>
    <t>6hrPlevPt.va7h</t>
  </si>
  <si>
    <t>6hrPlevPt.va200</t>
  </si>
  <si>
    <t>va200</t>
  </si>
  <si>
    <t>Meridional wind (positive in a northward direction) at 200 hPa, 6 hourly instantaneous</t>
  </si>
  <si>
    <t>6hrPlevPt.vas</t>
  </si>
  <si>
    <t>6hrPlevPt.vaUTLS</t>
  </si>
  <si>
    <t>vaUTLS</t>
  </si>
  <si>
    <t xml:space="preserve">6 hourly instantaneous eastward wind in the UTLS region </t>
  </si>
  <si>
    <t>6 hourly instantaneous eastward wind at 5 pressure levels in the UTLS region (150, 175, 200, 225, and 250 hPa)</t>
  </si>
  <si>
    <t>6hrPlevPt.zg</t>
  </si>
  <si>
    <t>Geopotential Height</t>
  </si>
  <si>
    <t>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</si>
  <si>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6hrPlevPt.zg7h</t>
  </si>
  <si>
    <t>6hrPlevPt.zg500</t>
  </si>
  <si>
    <t>zg500</t>
  </si>
  <si>
    <t>Geopotential Height at 500hPa</t>
  </si>
  <si>
    <t>geopotential height on the 500 hPa surface</t>
  </si>
  <si>
    <t>6hrPlevPt.zg700</t>
  </si>
  <si>
    <t>zg700</t>
  </si>
  <si>
    <t>700 hPa geopotential height at 6 hourly instantaneous frequency</t>
  </si>
  <si>
    <t>longitude, latitude, time1, p700</t>
  </si>
  <si>
    <t>p700</t>
  </si>
  <si>
    <t>6hrPlevPt.zg925</t>
  </si>
  <si>
    <t>zg925</t>
  </si>
  <si>
    <t>Geopotential Height at 925 hPa, 6 hourly instantaneous</t>
  </si>
  <si>
    <t>longitude, latitude, time1, p925</t>
  </si>
  <si>
    <t>p925</t>
  </si>
  <si>
    <t>AERday.co</t>
  </si>
  <si>
    <t>co</t>
  </si>
  <si>
    <t>Daily mean surface CO</t>
  </si>
  <si>
    <t>This is the daily mean for CO volume mixing ratio in lowest model layer</t>
  </si>
  <si>
    <t>AERday.cod</t>
  </si>
  <si>
    <t>cod</t>
  </si>
  <si>
    <t>Cloud Optical Depth</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</si>
  <si>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</si>
  <si>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AERday.drynh3</t>
  </si>
  <si>
    <t>drynh3</t>
  </si>
  <si>
    <t>Daily Dry Deposition Rate of NH3</t>
  </si>
  <si>
    <t>Daily Dry Deposition Rate of NH3 at surface. Vertically integrated throughout the column to the surface.</t>
  </si>
  <si>
    <t>AERday.drynh4</t>
  </si>
  <si>
    <t>drynh4</t>
  </si>
  <si>
    <t>Daily Dry Deposition Rate of NH4</t>
  </si>
  <si>
    <t>Daily Dry Deposition Rate of NH4 at surface. Vertically integrated throughout the column to the surface.</t>
  </si>
  <si>
    <t>AERday.drynoy</t>
  </si>
  <si>
    <t>drynoy</t>
  </si>
  <si>
    <t>Daily Dry Deposition Rate of NOy</t>
  </si>
  <si>
    <t>Daily Dry Deposition Rate of NOy at surface. Vertically integrated throughout the column to the surface.</t>
  </si>
  <si>
    <t>AERday.maxpblz</t>
  </si>
  <si>
    <t>maxpblz</t>
  </si>
  <si>
    <t>Maximum PBL Height</t>
  </si>
  <si>
    <t>maximum boundary layer height during the day (add cell_methods attribute: "time: maximum")</t>
  </si>
  <si>
    <t>AERday.minpblz</t>
  </si>
  <si>
    <t>minpblz</t>
  </si>
  <si>
    <t>Minimum PBL Height</t>
  </si>
  <si>
    <t>minimum boundary layer height during the day (add cell_methods attribute: "time: minimum")</t>
  </si>
  <si>
    <t>area: mean time: minimum</t>
  </si>
  <si>
    <t>AERday.mmraerh2o</t>
  </si>
  <si>
    <t>mmraerh2o</t>
  </si>
  <si>
    <t>Daily mean surface Aerosol water mass mixing ratio in lowest model layer</t>
  </si>
  <si>
    <t>Daily mean Aerosol water mass mixing ratio in lowest model layer</t>
  </si>
  <si>
    <t>AERday.mmrbc</t>
  </si>
  <si>
    <t>mmrbc</t>
  </si>
  <si>
    <t xml:space="preserve">Daily mean surface BC </t>
  </si>
  <si>
    <t>Daily mean elemental carbon mass mixing ratio in lowest model layer</t>
  </si>
  <si>
    <t>AERday.mmrdust</t>
  </si>
  <si>
    <t>mmrdust</t>
  </si>
  <si>
    <t xml:space="preserve">Daily mean surface dust aerosol </t>
  </si>
  <si>
    <t>Daily mean dust aerosol mass mixing ratio in lowest model layer</t>
  </si>
  <si>
    <t>AERday.mmrnh4</t>
  </si>
  <si>
    <t>mmrnh4</t>
  </si>
  <si>
    <t xml:space="preserve">Daily mean surface NH4 </t>
  </si>
  <si>
    <t>Daily mean NH4 mass mixing ratio in lowest model layer</t>
  </si>
  <si>
    <t>AERday.mmrno3</t>
  </si>
  <si>
    <t>mmrno3</t>
  </si>
  <si>
    <t xml:space="preserve">Daily mean surface NO3 aerosol </t>
  </si>
  <si>
    <t>Daily mean NO3 aerosol mass mixing ratio in lowest model layer</t>
  </si>
  <si>
    <t>AERday.mmroa</t>
  </si>
  <si>
    <t>mmroa</t>
  </si>
  <si>
    <t xml:space="preserve">Total surface organic aerosol </t>
  </si>
  <si>
    <t>Daily mean total organic aerosol mass mixing ratio in lowest model layer</t>
  </si>
  <si>
    <t>AERday.mmrso4</t>
  </si>
  <si>
    <t>mmrso4</t>
  </si>
  <si>
    <t xml:space="preserve">Daily mean surface sulfate aerosol </t>
  </si>
  <si>
    <t>Daily mean sulfate aerosol mass mixing ratio in lowest model layer</t>
  </si>
  <si>
    <t>AERday.mmrsoa</t>
  </si>
  <si>
    <t>mmrsoa</t>
  </si>
  <si>
    <t>Daily mean surface SOA</t>
  </si>
  <si>
    <t>Daily mean secondary organic aerosol mass mixing ratio in lowest model layer</t>
  </si>
  <si>
    <t>AERday.mmrss</t>
  </si>
  <si>
    <t>mmrss</t>
  </si>
  <si>
    <t xml:space="preserve">Daily mean surface Sea Salt </t>
  </si>
  <si>
    <t>Daily mean Sea Salt mass mixing ratio in lowest model layer</t>
  </si>
  <si>
    <t>AERday.od550aer</t>
  </si>
  <si>
    <t>od550aer</t>
  </si>
  <si>
    <t>Ambient Aerosol Optical Thickness at 550nm</t>
  </si>
  <si>
    <t>AOD from the ambient aerosls (i.e., includes aerosol water).  Does not include AOD from stratospheric aerosols if these are prescribed but includes other possible background aerosol types. Needs a comment attribute "wavelength: 550 nm"</t>
  </si>
  <si>
    <t>longitude, latitude, time, lambda550nm</t>
  </si>
  <si>
    <t>AERday.sfo3max</t>
  </si>
  <si>
    <t>sfo3max</t>
  </si>
  <si>
    <t>Daily Maximum O3 Volume Mixing Ratio in Lowest Model Layer</t>
  </si>
  <si>
    <t>maximum near-surface ozone  (add cell_methods attribute "time: maximum")</t>
  </si>
  <si>
    <t>AERday.sfpm1</t>
  </si>
  <si>
    <t>sfpm1</t>
  </si>
  <si>
    <t>Surface daily mean PM1.0</t>
  </si>
  <si>
    <t>Daily mean PM1.0 mass mixing ratio in lowest model layer</t>
  </si>
  <si>
    <t>AERday.sfpm10</t>
  </si>
  <si>
    <t>sfpm10</t>
  </si>
  <si>
    <t>Daily mean surface PM10</t>
  </si>
  <si>
    <t>Daily mean PM10 mass mixing ratio in lowest model layer</t>
  </si>
  <si>
    <t>AERday.sfpm25</t>
  </si>
  <si>
    <t>sfpm25</t>
  </si>
  <si>
    <t xml:space="preserve">Daily mean surface PM2.5 </t>
  </si>
  <si>
    <t>Daily mean PM2.5 mass mixing ratio in lowest model layer</t>
  </si>
  <si>
    <t>AERday.so2</t>
  </si>
  <si>
    <t>so2</t>
  </si>
  <si>
    <t>Surface daily mean SO2</t>
  </si>
  <si>
    <t>Daily mean SO2 volume mixing ratio in lowest model layer</t>
  </si>
  <si>
    <t>AERday.toz</t>
  </si>
  <si>
    <t>toz</t>
  </si>
  <si>
    <t>Total Column Ozone</t>
  </si>
  <si>
    <t>Total ozone column</t>
  </si>
  <si>
    <t>AERday.ua10</t>
  </si>
  <si>
    <t>ua10</t>
  </si>
  <si>
    <t>Eastward Wind at 10hPa</t>
  </si>
  <si>
    <t>Zonal wind on the 10 hPa surface</t>
  </si>
  <si>
    <t>longitude, latitude, time, p10</t>
  </si>
  <si>
    <t>p10</t>
  </si>
  <si>
    <t>AERday.wetnh3</t>
  </si>
  <si>
    <t>wetnh3</t>
  </si>
  <si>
    <t>Daily Wet Deposition Rate of NH3</t>
  </si>
  <si>
    <t>Daily Wet Deposition Rate of NH3 at surface. Vertically integrated throughout the column to the surface.</t>
  </si>
  <si>
    <t>AERday.wetnh4</t>
  </si>
  <si>
    <t>wetnh4</t>
  </si>
  <si>
    <t>Daily Wet Deposition Rate of NH4</t>
  </si>
  <si>
    <t>Daily Wet Deposition Rate of NH4 at surface. Vertically integrated throughout the column to the surface.</t>
  </si>
  <si>
    <t>AERday.wetnoy</t>
  </si>
  <si>
    <t>wetnoy</t>
  </si>
  <si>
    <t>Daily Wet Deposition Rate of NOy</t>
  </si>
  <si>
    <t>Daily Wet Deposition Rate of NOy at surface. Vertically integrated throughout the column to the surface.</t>
  </si>
  <si>
    <t>AERday.zg10</t>
  </si>
  <si>
    <t>zg10</t>
  </si>
  <si>
    <t>Geopotential Height at 10hPa</t>
  </si>
  <si>
    <t>Geopotential height on the 10 hPa surface</t>
  </si>
  <si>
    <t>AERday.zg500</t>
  </si>
  <si>
    <t>longitude, latitude, time, p500</t>
  </si>
  <si>
    <t>AERday.zg1000</t>
  </si>
  <si>
    <t>AERfx.ch4ref</t>
  </si>
  <si>
    <t>ch4ref</t>
  </si>
  <si>
    <t>Reference mole fraction of methane in air</t>
  </si>
  <si>
    <t>This is the methane mole fraction that is used in a diagnostic call to the model's radiation scheme. It is only applicable when a methane double call is active in the model.</t>
  </si>
  <si>
    <t>longitude, latitude, alevel</t>
  </si>
  <si>
    <t>None</t>
  </si>
  <si>
    <t>area: mean</t>
  </si>
  <si>
    <t>AERfx.o3ref</t>
  </si>
  <si>
    <t>o3ref</t>
  </si>
  <si>
    <t xml:space="preserve">Fixed Reference Mole Fraction of Ozone in Air </t>
  </si>
  <si>
    <t>This is the ozone mole fraction that is used in a diagnostic call to the model's radiation scheme. It is only applicable when an ozone double call is active in the model.</t>
  </si>
  <si>
    <t>AERfx.o3refClim</t>
  </si>
  <si>
    <t xml:space="preserve">Fixed Reference Climatology of Mole Fraction of Ozone in Air </t>
  </si>
  <si>
    <t>longitude, latitude, alevel, timefxc</t>
  </si>
  <si>
    <t>time-fxc</t>
  </si>
  <si>
    <t>area: time: mean (monthly mean fixed annual cycle)</t>
  </si>
  <si>
    <t>AERhr.ps</t>
  </si>
  <si>
    <t>surface pressure (not mean sea-level pressure), 2-D field to calculate the 3-D pressure field from hybrid coordinates</t>
  </si>
  <si>
    <t>AERhr.sfno2</t>
  </si>
  <si>
    <t>sfno2</t>
  </si>
  <si>
    <t>NO2 Volume Mixing Ratio in Lowest Model Layer</t>
  </si>
  <si>
    <t>Mole fraction is used in the construction mole_fraction_of_X_in_Y, where X is a material constituent of Y.</t>
  </si>
  <si>
    <t>AERhr.sfo3</t>
  </si>
  <si>
    <t>sfo3</t>
  </si>
  <si>
    <t>O3 Volume Mixing Ratio in Lowest Model Layer</t>
  </si>
  <si>
    <t>AERhr.sfpm1</t>
  </si>
  <si>
    <t>Hourly Surface PM1.0 Mixing Ratio</t>
  </si>
  <si>
    <t>Hourly PM1.0 Mass Mixing Ratio in Lowest Model Layer</t>
  </si>
  <si>
    <t>AERhr.sfpm10</t>
  </si>
  <si>
    <t>Hourly Surface PM10 Mixing Ratio</t>
  </si>
  <si>
    <t>Hourly PM10 Mass Mixing Ratio in Lowest Model Layer</t>
  </si>
  <si>
    <t>AERhr.sfpm25</t>
  </si>
  <si>
    <t>PM2.5 Mass Mixing Ratio in Lowest Model Layer</t>
  </si>
  <si>
    <t>Mass fraction of atmospheric particulate compounds with an aerodynamic diameter of less than or equal to 2.5 micrometers. To specify the relative humidity and temperature at which the particle size applies, provide scalar coordinate variables with the standard names of "relative_humidity" and "air_temperature".</t>
  </si>
  <si>
    <t>AERhr.tas</t>
  </si>
  <si>
    <t>Temperature at surface</t>
  </si>
  <si>
    <t>AERmon.abs550aer</t>
  </si>
  <si>
    <t>abs550aer</t>
  </si>
  <si>
    <t>Ambient Aerosol Absorption Optical Thickness at 550nm</t>
  </si>
  <si>
    <t>Optical thickness of atmospheric aerosols at wavelength 550 nanometers.</t>
  </si>
  <si>
    <t>AERmon.abs550bc</t>
  </si>
  <si>
    <t>abs550bc</t>
  </si>
  <si>
    <t>black carbon aaod@550nm</t>
  </si>
  <si>
    <t>This is the black carbon aerosol optical depth at 550nm due to absorption</t>
  </si>
  <si>
    <t>AERmon.abs550dust</t>
  </si>
  <si>
    <t>abs550dust</t>
  </si>
  <si>
    <t>dust absorption aerosol optical depth @550nm</t>
  </si>
  <si>
    <t xml:space="preserve">This is the dust aerosol optical depth at 550nm due to absorption </t>
  </si>
  <si>
    <t>AERmon.abs550no3</t>
  </si>
  <si>
    <t>abs550no3</t>
  </si>
  <si>
    <t>nitrate aaod@550nm</t>
  </si>
  <si>
    <t>This is the nitrate aerosol optical depth at 550nm due to absorption</t>
  </si>
  <si>
    <t>AERmon.abs550oa</t>
  </si>
  <si>
    <t>abs550oa</t>
  </si>
  <si>
    <t>particulate organic matter aaod@550nm</t>
  </si>
  <si>
    <t>This is the particular organic matter aerosol optical depth at 550nm due to absorption</t>
  </si>
  <si>
    <t>AERmon.abs550so4</t>
  </si>
  <si>
    <t>abs550so4</t>
  </si>
  <si>
    <t>sulfate aaod@550nm</t>
  </si>
  <si>
    <t>This is the sulphate aerosol optical depth at 550nm due to absorption</t>
  </si>
  <si>
    <t>AERmon.abs550ss</t>
  </si>
  <si>
    <t>abs550ss</t>
  </si>
  <si>
    <t>sea salt aaod@550nm</t>
  </si>
  <si>
    <t>This is the sea salt aerosol optical depth at 550nm due to absorption</t>
  </si>
  <si>
    <t>AERmon.airmass</t>
  </si>
  <si>
    <t>airmass</t>
  </si>
  <si>
    <t>Vertically Integrated Mass Content of Air in Layer</t>
  </si>
  <si>
    <t>The mass of air in an atmospheric layer.</t>
  </si>
  <si>
    <t>longitude, latitude, alevel, time</t>
  </si>
  <si>
    <t>AERmon.aoanh</t>
  </si>
  <si>
    <t>aoanh</t>
  </si>
  <si>
    <t>Northern Hemisphere Tracer Lifetime</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</si>
  <si>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</si>
  <si>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AERmon.bldep</t>
  </si>
  <si>
    <t>Boundary layer depth</t>
  </si>
  <si>
    <t>AERmon.c2h4</t>
  </si>
  <si>
    <t>c2h4</t>
  </si>
  <si>
    <t>C2H4  volume mixing ratio</t>
  </si>
  <si>
    <t>Mole fraction of ethene (C2H4) in air</t>
  </si>
  <si>
    <t>AERmon.c2h5oh</t>
  </si>
  <si>
    <t>c2h5oh</t>
  </si>
  <si>
    <t>C2H5OH  volume mixing ratio</t>
  </si>
  <si>
    <t>Mole fraction of ethanol (C2H5OH) in air</t>
  </si>
  <si>
    <t>AERmon.c2h6</t>
  </si>
  <si>
    <t>c2h6</t>
  </si>
  <si>
    <t>C2H6 Volume Mixing Ratio</t>
  </si>
  <si>
    <t>AERmon.c3h6</t>
  </si>
  <si>
    <t>c3h6</t>
  </si>
  <si>
    <t>C3H6 Volume Mixing Ratio</t>
  </si>
  <si>
    <t>AERmon.c3h8</t>
  </si>
  <si>
    <t>c3h8</t>
  </si>
  <si>
    <t>C3H8 Volume Mixing Ratio</t>
  </si>
  <si>
    <t>AERmon.c4h10</t>
  </si>
  <si>
    <t>c4h10</t>
  </si>
  <si>
    <t>C4H10  volume mixing ratio</t>
  </si>
  <si>
    <t>Mole fraction of butane (C4H10) in air</t>
  </si>
  <si>
    <t>AERmon.ccn</t>
  </si>
  <si>
    <t>ccn</t>
  </si>
  <si>
    <t>Cloud Condensation Nuclei Concentration at Liquid Cloud Top</t>
  </si>
  <si>
    <t>proposed name: number_concentration_of_ambient_aerosol_in_air_at_liquid_water_cloud_top</t>
  </si>
  <si>
    <t>AERmon.ccn1</t>
  </si>
  <si>
    <t>ccn1</t>
  </si>
  <si>
    <t>CCN concentration at 1.0 percent supersaturation</t>
  </si>
  <si>
    <t>This is the concentration of cloud condensation nuclei (CCN) at 1.0 percent supersaturation, based on aerosol chemical composition and size</t>
  </si>
  <si>
    <t>longitude, latitude, alevel, time, rh101pct</t>
  </si>
  <si>
    <t>rh101pct</t>
  </si>
  <si>
    <t>AERmon.ccn02</t>
  </si>
  <si>
    <t>ccn02</t>
  </si>
  <si>
    <t>CCN concentration at 0.2 percent supersaturation</t>
  </si>
  <si>
    <t>This is the concentration of cloud condensation nuclei (CCN) at 0.2% supersaturation, based on aerosol chemical composition and size</t>
  </si>
  <si>
    <t>longitude, latitude, alevel, time, rh100p2pct</t>
  </si>
  <si>
    <t>rh100p2pct</t>
  </si>
  <si>
    <t>AERmon.cdnc</t>
  </si>
  <si>
    <t>cdnc</t>
  </si>
  <si>
    <t>Cloud Liquid Droplet Number Concentration</t>
  </si>
  <si>
    <t>Cloud Droplet Number Concentration in liquid water clouds.</t>
  </si>
  <si>
    <t>AERmon.cfc114</t>
  </si>
  <si>
    <t>cfc114</t>
  </si>
  <si>
    <t>Mole Fraction of CFC114</t>
  </si>
  <si>
    <t>Mole fraction of cfc114 in air</t>
  </si>
  <si>
    <t>AERmon.ch3coch3</t>
  </si>
  <si>
    <t>ch3coch3</t>
  </si>
  <si>
    <t>CH3COCH3 Volume Mixing Ratio</t>
  </si>
  <si>
    <t>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</si>
  <si>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AERmon.ch3oh</t>
  </si>
  <si>
    <t>ch3oh</t>
  </si>
  <si>
    <t>CH3OH  volume mixing ratio</t>
  </si>
  <si>
    <t>Mole fraction of methanol (CH3OH) in air</t>
  </si>
  <si>
    <t>AERmon.ch4</t>
  </si>
  <si>
    <t>ch4</t>
  </si>
  <si>
    <t>Mole Fraction of CH4</t>
  </si>
  <si>
    <t>AERmon.ch4losssoil</t>
  </si>
  <si>
    <t>ch4losssoil</t>
  </si>
  <si>
    <t>loss of methane from the atmosphere due to biological consumption in the soil</t>
  </si>
  <si>
    <t>Loss rate of methane from the atmosphere due to soil sink</t>
  </si>
  <si>
    <t>AERmon.cheaqpso4</t>
  </si>
  <si>
    <t>cheaqpso4</t>
  </si>
  <si>
    <t>Aqueous-Phase Production Rate of SO4</t>
  </si>
  <si>
    <t>proposed name: tendency_of_atmosphere_mass_content_of_sulfate_dry_aerosol_due_to_aqueous_phase_net_chemical_production</t>
  </si>
  <si>
    <t>AERmon.chegph2oo1d</t>
  </si>
  <si>
    <t>chegph2oo1d</t>
  </si>
  <si>
    <t xml:space="preserve">Primary production of OH (H2O+O1D) </t>
  </si>
  <si>
    <t>Primary production rate of the hydroxy (OH) radical via H2O+O1D</t>
  </si>
  <si>
    <t>AERmon.chegpso4</t>
  </si>
  <si>
    <t>chegpso4</t>
  </si>
  <si>
    <t>Gas-Phase Production Rate of SO4</t>
  </si>
  <si>
    <t>proposed name: tendency_of_atmosphere_mass_content_of_sulfate_dry_aerosol_due_to_gas_phase_net_chemical_production</t>
  </si>
  <si>
    <t>AERmon.chepasoa</t>
  </si>
  <si>
    <t>chepasoa</t>
  </si>
  <si>
    <t>Total Net Production of Anthropogenic Secondary Organic Aerosol</t>
  </si>
  <si>
    <t>anthropogenic part of chepsoa</t>
  </si>
  <si>
    <t>AERmon.chepnh4</t>
  </si>
  <si>
    <t>chepnh4</t>
  </si>
  <si>
    <t>Net chemical production of ammonium aerosol</t>
  </si>
  <si>
    <t>Net chemical production rate of ammonium aerosol in the atmosphere.</t>
  </si>
  <si>
    <t>AERmon.chepno3</t>
  </si>
  <si>
    <t>chepno3</t>
  </si>
  <si>
    <t>Net chemical production of nitrate aerosol</t>
  </si>
  <si>
    <t>Net chemical production rate of nitrate aerosol in the atmosphere</t>
  </si>
  <si>
    <t>AERmon.chepsoa</t>
  </si>
  <si>
    <t>chepsoa</t>
  </si>
  <si>
    <t>Chemical Production of Dry Aerosol Secondary Organic Matter</t>
  </si>
  <si>
    <t>If model lumps SOA emissions with POA, then the sum of POA and SOA emissions is reported as OA emissions. "mass" refers to the mass of primary organic matter, not mass of organic carbon alone.</t>
  </si>
  <si>
    <t>AERmon.cltc</t>
  </si>
  <si>
    <t>cltc</t>
  </si>
  <si>
    <t>Convective Cloud Cover Percentage</t>
  </si>
  <si>
    <t>Convective cloud fraction</t>
  </si>
  <si>
    <t>AERmon.co</t>
  </si>
  <si>
    <t>CO Volume Mixing Ratio</t>
  </si>
  <si>
    <t>AERmon.co2</t>
  </si>
  <si>
    <t>co2</t>
  </si>
  <si>
    <t>Mole Fraction of CO2</t>
  </si>
  <si>
    <t>AERmon.cod</t>
  </si>
  <si>
    <t>AERmon.conccn</t>
  </si>
  <si>
    <t>conccn</t>
  </si>
  <si>
    <t>Aerosol Number Concentration</t>
  </si>
  <si>
    <t>This is the number concentration of air particles in air</t>
  </si>
  <si>
    <t>AERmon.dms</t>
  </si>
  <si>
    <t>dms</t>
  </si>
  <si>
    <t>Dimethyl Sulphide (DMS) Mole Fraction</t>
  </si>
  <si>
    <t>AERmon.do3chm</t>
  </si>
  <si>
    <t>do3chm</t>
  </si>
  <si>
    <t>Net Chemistry Tendency of O3</t>
  </si>
  <si>
    <t>Net chemical production of ozone in the atmosphere</t>
  </si>
  <si>
    <t>AERmon.drybc</t>
  </si>
  <si>
    <t>drybc</t>
  </si>
  <si>
    <t>Dry Deposition Rate of Black Carbon Aerosol Mass</t>
  </si>
  <si>
    <t>AERmon.drydust</t>
  </si>
  <si>
    <t>drydust</t>
  </si>
  <si>
    <t>Dry Deposition Rate of Dust</t>
  </si>
  <si>
    <t>AERmon.dryh2</t>
  </si>
  <si>
    <t>dryh2</t>
  </si>
  <si>
    <t>Total loss rate of molecular hydrogen (H2) from the atmosphere via soil sink</t>
  </si>
  <si>
    <t xml:space="preserve">This is the total loss rate of molecular hydrogen (H2) from the atmosphere via its soil sink due to bacterial consumption. </t>
  </si>
  <si>
    <t>AERmon.dryhno3</t>
  </si>
  <si>
    <t>dryhno3</t>
  </si>
  <si>
    <t>Dry deposition of HNO3</t>
  </si>
  <si>
    <t>This is the loss of nitric acid (HNO3) from the atmosphere due to dry deposition</t>
  </si>
  <si>
    <t>AERmon.drynh3</t>
  </si>
  <si>
    <t>Dry Deposition Rate of NH3</t>
  </si>
  <si>
    <t>Monthly Dry Deposition Rate of NH3 at surface</t>
  </si>
  <si>
    <t>AERmon.drynh4</t>
  </si>
  <si>
    <t>Dry Deposition Rate of NH4</t>
  </si>
  <si>
    <t>AERmon.dryno3</t>
  </si>
  <si>
    <t>dryno3</t>
  </si>
  <si>
    <t>dry deposition of NO3 aerosol</t>
  </si>
  <si>
    <t>Loss rate of nitrate (NO3) aerosol from the atmosphere due to dry deposition</t>
  </si>
  <si>
    <t>AERmon.drynoy</t>
  </si>
  <si>
    <t>Dry Deposition Rate of NOy</t>
  </si>
  <si>
    <t>AERmon.dryo3</t>
  </si>
  <si>
    <t>dryo3</t>
  </si>
  <si>
    <t>Dry Deposition Rate of O3</t>
  </si>
  <si>
    <t>AERmon.dryoa</t>
  </si>
  <si>
    <t>dryoa</t>
  </si>
  <si>
    <t>Dry Deposition Rate of Dry Aerosol Total Organic Matter</t>
  </si>
  <si>
    <t>AERmon.dryso2</t>
  </si>
  <si>
    <t>dryso2</t>
  </si>
  <si>
    <t>Dry Deposition Rate of SO2</t>
  </si>
  <si>
    <t>AERmon.dryso4</t>
  </si>
  <si>
    <t>dryso4</t>
  </si>
  <si>
    <t>Dry Deposition Rate of SO4</t>
  </si>
  <si>
    <t>AERmon.dryss</t>
  </si>
  <si>
    <t>dryss</t>
  </si>
  <si>
    <t>Dry Deposition Rate of Sea-Salt Aerosol</t>
  </si>
  <si>
    <t>AERmon.e90inst</t>
  </si>
  <si>
    <t>e90inst</t>
  </si>
  <si>
    <t>Artificial tracer with 90 day lifetime</t>
  </si>
  <si>
    <t>Mole fraction of an artificial tracer with a 90-day lifetime (e90)</t>
  </si>
  <si>
    <t>AERmon.emiach4</t>
  </si>
  <si>
    <t>emiach4</t>
  </si>
  <si>
    <t>anthropogenic emission rate of CH4</t>
  </si>
  <si>
    <t>Anthropogenic emission rate of methane (CH4) into the atmosphere</t>
  </si>
  <si>
    <t>AERmon.emiaco</t>
  </si>
  <si>
    <t>emiaco</t>
  </si>
  <si>
    <t>Total Emission Rate of Anthropogenic CO</t>
  </si>
  <si>
    <t>anthrophogenic  emission of CO</t>
  </si>
  <si>
    <t>AERmon.emianox</t>
  </si>
  <si>
    <t>emianox</t>
  </si>
  <si>
    <t>Total Emission Rate of Anthropogenic NOx</t>
  </si>
  <si>
    <t>Store flux as Nitrogen. Anthropogenic fraction. NOx=NO+NO2, Includes agricultural waste burning but no other biomass burning. Integrate 3D emission field vertically to 2d field.</t>
  </si>
  <si>
    <t>AERmon.emiaoa</t>
  </si>
  <si>
    <t>emiaoa</t>
  </si>
  <si>
    <t>Total Emission Rate of Anthropogenic Organic Aerosol</t>
  </si>
  <si>
    <t>anthropogenic part of emioa</t>
  </si>
  <si>
    <t>AERmon.emiavnox</t>
  </si>
  <si>
    <t>emiavnox</t>
  </si>
  <si>
    <t>Emission rate of NOx from aviation</t>
  </si>
  <si>
    <t>Emission rate of NOx from aircraft</t>
  </si>
  <si>
    <t>AERmon.emibbbc</t>
  </si>
  <si>
    <t>emibbbc</t>
  </si>
  <si>
    <t>total emission rate of black carbon aerosol mass from all biomass burning</t>
  </si>
  <si>
    <t>Total emission rate of black carbon aerosol into the atmosphere from all biomass burning (natural and anthropogenic)</t>
  </si>
  <si>
    <t>AERmon.emibbch4</t>
  </si>
  <si>
    <t>emibbch4</t>
  </si>
  <si>
    <t>total emission of CH4 from all biomass burning</t>
  </si>
  <si>
    <t>Total emission rate of methane (CH4) into the atmosphere from all biomass burning (natural and anthropogenic)</t>
  </si>
  <si>
    <t>AERmon.emibbco</t>
  </si>
  <si>
    <t>emibbco</t>
  </si>
  <si>
    <t>total emission rate of CO from all biomass burning</t>
  </si>
  <si>
    <t>Total emission rate of carbon monoxide (CO) into the atmosphere from all biomass burning (natural and anthropogenic)</t>
  </si>
  <si>
    <t>AERmon.emibbdms</t>
  </si>
  <si>
    <t>emibbdms</t>
  </si>
  <si>
    <t>total emission of DMS from all biomass burning</t>
  </si>
  <si>
    <t>Total emission rate of dimethyl sulfide (DMS) into the atmosphere from all biomass burning (natural and anthropogenic)</t>
  </si>
  <si>
    <t>AERmon.emibbnh3</t>
  </si>
  <si>
    <t>emibbnh3</t>
  </si>
  <si>
    <t>total emission rate of NH3 from all biomass burning</t>
  </si>
  <si>
    <t>Total emission rate of ammonia (NH3) into the atmosphere from all biomass burning (natural and anthropogenic)</t>
  </si>
  <si>
    <t>AERmon.emibbnox</t>
  </si>
  <si>
    <t>emibbnox</t>
  </si>
  <si>
    <t>total emission rate of NOx from all biomass burning</t>
  </si>
  <si>
    <t>Total emission rate of nitrogen oxides (NOx) from all biomass burning (natural and anthropogenic)</t>
  </si>
  <si>
    <t>AERmon.emibboa</t>
  </si>
  <si>
    <t>emibboa</t>
  </si>
  <si>
    <t xml:space="preserve">total emission of organic aerosol from all biomass burning </t>
  </si>
  <si>
    <t>Total emission rate of particulate organic matter (organic aerosol) into the atmosphere from all biomass burning (natural and anthropogenic)</t>
  </si>
  <si>
    <t>AERmon.emibbso2</t>
  </si>
  <si>
    <t>emibbso2</t>
  </si>
  <si>
    <t>total emission rate of SO2 from all biomass burning</t>
  </si>
  <si>
    <t xml:space="preserve">Total emission rate of SO2 into the atmosphere from all biomass burning (natural and anthropogenic). </t>
  </si>
  <si>
    <t>AERmon.emibbvoc</t>
  </si>
  <si>
    <t>emibbvoc</t>
  </si>
  <si>
    <t>total emission rate of NMVOC from all biomass burning</t>
  </si>
  <si>
    <t>Total emission rate of non-methane volatile organic compounds (NMVOCs) from all biomass burning (natural and anthropogenic)</t>
  </si>
  <si>
    <t>AERmon.emibc</t>
  </si>
  <si>
    <t>emibc</t>
  </si>
  <si>
    <t>Total Emission Rate of Black Carbon Aerosol Mass</t>
  </si>
  <si>
    <t>Integrate 3D emission field vertically to 2d field.</t>
  </si>
  <si>
    <t>AERmon.emibvoc</t>
  </si>
  <si>
    <t>emibvoc</t>
  </si>
  <si>
    <t>Total Emission Rate of Biogenic NMVOC</t>
  </si>
  <si>
    <t>Integrate 3D emission field vertically to 2d field._If_ fixed molecular weight of NMVOC is not available in model, please provide in units of kilomole m-2 s-1 (i.e. kg m-2 s-1 as if model NMVOC had molecular weight of 1) and add a comment to your file.</t>
  </si>
  <si>
    <t>AERmon.emic2h4</t>
  </si>
  <si>
    <t>emic2h4</t>
  </si>
  <si>
    <t>total emission rate of C2H4</t>
  </si>
  <si>
    <t>Total emission rate of ethene (C2H4) into the atmosphere</t>
  </si>
  <si>
    <t>AERmon.emic2h5oh</t>
  </si>
  <si>
    <t>emic2h5oh</t>
  </si>
  <si>
    <t>total emission rate of C2H5OH</t>
  </si>
  <si>
    <t>This is the total emission rate of ethanol (C2H5OH) into the atmosphere</t>
  </si>
  <si>
    <t>AERmon.emic2h6</t>
  </si>
  <si>
    <t>emic2h6</t>
  </si>
  <si>
    <t xml:space="preserve">total emission rate of C2H6 </t>
  </si>
  <si>
    <t>This is the total emission rate of ethane (C2H6) into the atmosphere</t>
  </si>
  <si>
    <t>AERmon.emic3h6</t>
  </si>
  <si>
    <t>emic3h6</t>
  </si>
  <si>
    <t>total emission rate of C3H6</t>
  </si>
  <si>
    <t>This is the total emission rate of propene (C3H6) into the atmosphere</t>
  </si>
  <si>
    <t>AERmon.emic3h8</t>
  </si>
  <si>
    <t>emic3h8</t>
  </si>
  <si>
    <t xml:space="preserve">total emission rate of C3H8 </t>
  </si>
  <si>
    <t>This is the total emission rate of propane (C3H8) into the atmosphere</t>
  </si>
  <si>
    <t>AERmon.emic4h10</t>
  </si>
  <si>
    <t>emic4h10</t>
  </si>
  <si>
    <t>total emission rate of C4H10</t>
  </si>
  <si>
    <t>This is the total emission rate of butane (C4H10) into the atmosphere</t>
  </si>
  <si>
    <t>AERmon.emich3oh</t>
  </si>
  <si>
    <t>emich3oh</t>
  </si>
  <si>
    <t>total emission rate of CH3OH</t>
  </si>
  <si>
    <t>This is the total emission rate of methanol (CH3OH) into the atmosphere</t>
  </si>
  <si>
    <t>AERmon.emich4</t>
  </si>
  <si>
    <t>emich4</t>
  </si>
  <si>
    <t xml:space="preserve">total emission rate of CH4 </t>
  </si>
  <si>
    <t>This is the total emission rate of methane (CH4) into the atmosphere</t>
  </si>
  <si>
    <t>AERmon.emico</t>
  </si>
  <si>
    <t>emico</t>
  </si>
  <si>
    <t>Total Emission Rate of CO</t>
  </si>
  <si>
    <t>AERmon.emidms</t>
  </si>
  <si>
    <t>emidms</t>
  </si>
  <si>
    <t>Total Emission Rate of DMS</t>
  </si>
  <si>
    <t>AERmon.emidust</t>
  </si>
  <si>
    <t>emidust</t>
  </si>
  <si>
    <t>Total Emission Rate of Dust</t>
  </si>
  <si>
    <t>AERmon.emih2</t>
  </si>
  <si>
    <t>emih2</t>
  </si>
  <si>
    <t>Total emission rate of molecular hydrogen (H2)</t>
  </si>
  <si>
    <t>This is the total emission rate of molecular hydrogen (H2) into the atmosphere (i.e., integrate 3D emission field vertically to 2d field)</t>
  </si>
  <si>
    <t>AERmon.emiisop</t>
  </si>
  <si>
    <t>emiisop</t>
  </si>
  <si>
    <t>Total Emission Rate of Isoprene</t>
  </si>
  <si>
    <t>Integrate 3D emission field vertically to 2d field</t>
  </si>
  <si>
    <t>AERmon.emilkch4</t>
  </si>
  <si>
    <t>emilkch4</t>
  </si>
  <si>
    <t>lake emission rate of CH4</t>
  </si>
  <si>
    <t>This is the emission rate of methane (CH4) into the atmosphere from freshwater lakes</t>
  </si>
  <si>
    <t>AERmon.emilnox</t>
  </si>
  <si>
    <t>emilnox</t>
  </si>
  <si>
    <t>Layer-Integrated Lightning Production of NOx</t>
  </si>
  <si>
    <t>Integrate the NOx production for lightning over model layer. proposed name: tendency_of_atmosphere_mass_content_of_nox_from_lightning</t>
  </si>
  <si>
    <t>AERmon.eminh3</t>
  </si>
  <si>
    <t>eminh3</t>
  </si>
  <si>
    <t>Total Emission Rate of NH3</t>
  </si>
  <si>
    <t>AERmon.eminox</t>
  </si>
  <si>
    <t>eminox</t>
  </si>
  <si>
    <t>Total Emission Rate of NOx</t>
  </si>
  <si>
    <t>Store flux as Nitrogen. NOx=NO+NO2. Integrate 3D emission field vertically to 2d field.</t>
  </si>
  <si>
    <t>AERmon.emioa</t>
  </si>
  <si>
    <t>emioa</t>
  </si>
  <si>
    <t>Primary Emission and Chemical Production of Dry Aerosol Organic Matter</t>
  </si>
  <si>
    <t>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</si>
  <si>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AERmon.emiso2</t>
  </si>
  <si>
    <t>emiso2</t>
  </si>
  <si>
    <t>Total Emission Rate of SO2</t>
  </si>
  <si>
    <t>AERmon.emiso4</t>
  </si>
  <si>
    <t>emiso4</t>
  </si>
  <si>
    <t>Total Direct Emission Rate of SO4</t>
  </si>
  <si>
    <t>Direct primary emission does not include secondary sulfate production. Integrate 3D emission field vertically to 2d field.</t>
  </si>
  <si>
    <t>AERmon.emiss</t>
  </si>
  <si>
    <t>emiss</t>
  </si>
  <si>
    <t>Total Emission Rate of Sea-Salt Aerosol</t>
  </si>
  <si>
    <t>AERmon.emivoc</t>
  </si>
  <si>
    <t>emivoc</t>
  </si>
  <si>
    <t>Total Emission Rate of NMVOC</t>
  </si>
  <si>
    <t>Integrate 3D emission field vertically to 2d field. _If_ fixed molecular weight of NMVOC is not available in model, please provide in units of kilomole m-2 s-1 (i.e. kg m-2 s-1 as if model NMVOC had molecular weight of 1) and add a comment to your file.</t>
  </si>
  <si>
    <t>AERmon.h2</t>
  </si>
  <si>
    <t>h2</t>
  </si>
  <si>
    <t>H2 volume mixing ratio</t>
  </si>
  <si>
    <t>This is the mole fraction of molecular hydrogen (H2) in air</t>
  </si>
  <si>
    <t>AERmon.h2loss</t>
  </si>
  <si>
    <t>h2loss</t>
  </si>
  <si>
    <t>Chemical destruction of atmospheric H2</t>
  </si>
  <si>
    <t>This is the loss rate of molecular hydrogen (H2) from the atmosphere due to chemical destruction</t>
  </si>
  <si>
    <t>AERmon.h2o</t>
  </si>
  <si>
    <t>h2o</t>
  </si>
  <si>
    <t>Mass Fraction of Water</t>
  </si>
  <si>
    <t>includes all phases of water</t>
  </si>
  <si>
    <t>AERmon.h2prod</t>
  </si>
  <si>
    <t>h2prod</t>
  </si>
  <si>
    <t>chemical production of atmospheric H2</t>
  </si>
  <si>
    <t>This is the production of molecular hydrogen (H2) in the atmosphere due to chemical production</t>
  </si>
  <si>
    <t>AERmon.hcfc22</t>
  </si>
  <si>
    <t>hcfc22</t>
  </si>
  <si>
    <t>Mole Fraction of HCFC22</t>
  </si>
  <si>
    <t>This is the mole fraction of HCFC22 in air</t>
  </si>
  <si>
    <t>AERmon.hcho</t>
  </si>
  <si>
    <t>hcho</t>
  </si>
  <si>
    <t>Formaldehyde Volume Mixing Ratio</t>
  </si>
  <si>
    <t>AERmon.hcl</t>
  </si>
  <si>
    <t>hcl</t>
  </si>
  <si>
    <t>HCl Volume Mixing Ratio</t>
  </si>
  <si>
    <t>Mole fraction is used in the construction mole_fraction_of_X_in_Y, where X is a material constituent of Y.  The chemical formula of hydrogen chloride is HCl.</t>
  </si>
  <si>
    <t>AERmon.hfc125</t>
  </si>
  <si>
    <t>hfc125</t>
  </si>
  <si>
    <t>Mole Fraction of HFC125</t>
  </si>
  <si>
    <t>This is the mole fraction of HFC125 in air</t>
  </si>
  <si>
    <t>AERmon.hfc134a</t>
  </si>
  <si>
    <t>hfc134a</t>
  </si>
  <si>
    <t>Mole Fraction of HFC134a</t>
  </si>
  <si>
    <t>This is the mole fraction of HFC134a in air</t>
  </si>
  <si>
    <t>AERmon.hno3</t>
  </si>
  <si>
    <t>hno3</t>
  </si>
  <si>
    <t>HNO3 Volume Mixing Ratio</t>
  </si>
  <si>
    <t>AERmon.isop</t>
  </si>
  <si>
    <t>isop</t>
  </si>
  <si>
    <t>Isoprene Volume Mixing Ratio</t>
  </si>
  <si>
    <t>Mole fraction of isoprene in air.</t>
  </si>
  <si>
    <t>AERmon.jno2</t>
  </si>
  <si>
    <t>jno2</t>
  </si>
  <si>
    <t>Photolysis Rate of NO2</t>
  </si>
  <si>
    <t>Photolysis rate of nitrogen dioxide (NO2)</t>
  </si>
  <si>
    <t>AERmon.lossch4</t>
  </si>
  <si>
    <t>lossch4</t>
  </si>
  <si>
    <t>Monthly Loss of Atmospheric Methane</t>
  </si>
  <si>
    <t>monthly averaged atmospheric loss</t>
  </si>
  <si>
    <t>AERmon.lossco</t>
  </si>
  <si>
    <t>lossco</t>
  </si>
  <si>
    <t>Monthly Loss of Atmospheric Carbon Monoxide</t>
  </si>
  <si>
    <t>AERmon.lossn2o</t>
  </si>
  <si>
    <t>lossn2o</t>
  </si>
  <si>
    <t>Monthly Loss of Atmospheric Nitrous Oxide</t>
  </si>
  <si>
    <t>AERmon.lwp</t>
  </si>
  <si>
    <t>lwp</t>
  </si>
  <si>
    <t>Liquid Water Path</t>
  </si>
  <si>
    <t>The total mass of liquid water in cloud per unit area.</t>
  </si>
  <si>
    <t>AERmon.meanage</t>
  </si>
  <si>
    <t>meanage</t>
  </si>
  <si>
    <t>Mean Age of Stratospheric Air</t>
  </si>
  <si>
    <t>The mean age of air is defined as the mean time that a stratospheric air mass has been out of contact with the well-mixed troposphere.</t>
  </si>
  <si>
    <t>AERmon.mmraerh2o</t>
  </si>
  <si>
    <t>Aerosol Water Mass Mixing Ratio</t>
  </si>
  <si>
    <t>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</si>
  <si>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AERmon.mmrbc</t>
  </si>
  <si>
    <t>Elemental Carbon Mass Mixing Ratio</t>
  </si>
  <si>
    <t>Dry mass fraction of black carbon aerosol particles in air.</t>
  </si>
  <si>
    <t>AERmon.mmrdust</t>
  </si>
  <si>
    <t>Dust Aerosol Mass Mixing Ratio</t>
  </si>
  <si>
    <t>Dry mass fraction of dust aerosol particles in air.</t>
  </si>
  <si>
    <t>AERmon.mmrnh4</t>
  </si>
  <si>
    <t>NH4 Mass Mixing Ratio</t>
  </si>
  <si>
    <t>Dry mass fraction of ammonium aerosol particles in air.</t>
  </si>
  <si>
    <t>AERmon.mmrno3</t>
  </si>
  <si>
    <t>NO3 Aerosol Mass Mixing Ratio</t>
  </si>
  <si>
    <t>Dry mass fraction of nitrate aerosol particles in air.</t>
  </si>
  <si>
    <t>AERmon.mmroa</t>
  </si>
  <si>
    <t>Total Organic Aerosol Mass Mixing Ratio</t>
  </si>
  <si>
    <t>We recommend a scale factor of POM=1.4*OC, unless your model has more detailed info available.</t>
  </si>
  <si>
    <t>AERmon.mmrpm1</t>
  </si>
  <si>
    <t>mmrpm1</t>
  </si>
  <si>
    <t>PM1.0 Mass Mixing Ratio</t>
  </si>
  <si>
    <t>Mass fraction atmospheric particulate compounds with an aerodynamic diameter of less than or equal to 1 micrometers</t>
  </si>
  <si>
    <t>AERmon.mmrpm2p5</t>
  </si>
  <si>
    <t>mmrpm2p5</t>
  </si>
  <si>
    <t>PM2.5 Mass Mixing Ratio</t>
  </si>
  <si>
    <t>Mass fraction atmospheric particulate compounds with an aerodynamic diameter of less than or equal to 2.5 micrometers</t>
  </si>
  <si>
    <t>AERmon.mmrpm10</t>
  </si>
  <si>
    <t>mmrpm10</t>
  </si>
  <si>
    <t>PM10 Mass Mixing Ratio</t>
  </si>
  <si>
    <t>Mass fraction atmospheric particulate compounds with an aerodynamic diameter of less than or equal to 10 micrometers</t>
  </si>
  <si>
    <t>AERmon.mmrso4</t>
  </si>
  <si>
    <t>Aerosol Sulfate Mass Mixing Ratio</t>
  </si>
  <si>
    <t>Dry mass of sulfate (SO4) in aerosol particles as a fraction of air mass.</t>
  </si>
  <si>
    <t>AERmon.mmrsoa</t>
  </si>
  <si>
    <t>Secondary Organic Aerosol Mass Mixing Ratio</t>
  </si>
  <si>
    <t>Mass fraction in the atmosphere of secondary organic aerosols (particulate organic matter formed within the atmosphere from gaseous precursors; dry mass).</t>
  </si>
  <si>
    <t>AERmon.mmrss</t>
  </si>
  <si>
    <t>Sea-Salt Aerosol Mass Mixing Ratio</t>
  </si>
  <si>
    <t>Mass fraction in the atmosphere of sea salt aerosol (dry mass).</t>
  </si>
  <si>
    <t>AERmon.n2o</t>
  </si>
  <si>
    <t>n2o</t>
  </si>
  <si>
    <t>Mole Fraction of N2O</t>
  </si>
  <si>
    <t>Mole fraction is used in the construction mole_fraction_of_X_in_Y, where X is a material constituent of Y.   The chemical formula of  nitrous oxide is N2O.</t>
  </si>
  <si>
    <t>AERmon.nh50</t>
  </si>
  <si>
    <t>nh50</t>
  </si>
  <si>
    <t>Artificial Tracer with 50 Day Lifetime</t>
  </si>
  <si>
    <t>Fixed surface layer mixing ratio over 30o-50oN (100ppbv), uniform fixed 50-day exponential decay.</t>
  </si>
  <si>
    <t>AERmon.no</t>
  </si>
  <si>
    <t>no</t>
  </si>
  <si>
    <t>NO Volume Mixing Ratio</t>
  </si>
  <si>
    <t>AERmon.no2</t>
  </si>
  <si>
    <t>no2</t>
  </si>
  <si>
    <t>NO2 Volume Mixing Ratio</t>
  </si>
  <si>
    <t>AERmon.o3</t>
  </si>
  <si>
    <t>o3</t>
  </si>
  <si>
    <t>Mole Fraction of O3</t>
  </si>
  <si>
    <t>AERmon.o3inst</t>
  </si>
  <si>
    <t>o3inst</t>
  </si>
  <si>
    <t xml:space="preserve">O3 volume mixing ratio </t>
  </si>
  <si>
    <t>This is the mole fraction of ozone in air, sampled on the first day of the month as an instantaneous field.</t>
  </si>
  <si>
    <t>AERmon.o3loss</t>
  </si>
  <si>
    <t>o3loss</t>
  </si>
  <si>
    <t>O3 Destruction Rate</t>
  </si>
  <si>
    <t>ONLY provide the sum of the following reactions: (i) O(1D)+H2O; (ii) O3+HO2; (iii) O3+OH; (iv) O3+alkenes (isoprene, ethene,...)</t>
  </si>
  <si>
    <t>AERmon.o3prod</t>
  </si>
  <si>
    <t>o3prod</t>
  </si>
  <si>
    <t>O3 Production Rate</t>
  </si>
  <si>
    <t>ONLY provide the sum of all the HO2/RO2 + NO reactions (as k*[HO2]*[NO])</t>
  </si>
  <si>
    <t>AERmon.o3ste</t>
  </si>
  <si>
    <t>o3ste</t>
  </si>
  <si>
    <t>Stratospheric Ozone Tracer Volume Mixing Ratio</t>
  </si>
  <si>
    <t>Ozone tracer intended to map out strat-trop exchange (STE) of ozone.</t>
  </si>
  <si>
    <t>AERmon.od443aer</t>
  </si>
  <si>
    <t>od443aer</t>
  </si>
  <si>
    <t>Ambient Aerosol Optical Thickness at 443nm</t>
  </si>
  <si>
    <t>This is the aerosol optical depth (AOD) from the ambient aerosls (i.e., includes aerosol water).  Does not include AOD from stratospheric aerosols if these are prescribed but includes other possible background aerosol types. Needs a comment attribute "wavelength: 443 nm"</t>
  </si>
  <si>
    <t>longitude, latitude, time, lambda443nm</t>
  </si>
  <si>
    <t>lambda443nm</t>
  </si>
  <si>
    <t>AERmon.od550aer</t>
  </si>
  <si>
    <t>AOD from ambient aerosols (i.e., includes aerosol water).  Does not include AOD from stratospheric aerosols if these are prescribed but includes other possible background aerosol types. Needs a comment attribute "wavelength: 550 nm"</t>
  </si>
  <si>
    <t>AERmon.od550aerh2o</t>
  </si>
  <si>
    <t>od550aerh2o</t>
  </si>
  <si>
    <t>Aerosol Water Optical Thickness at 550nm</t>
  </si>
  <si>
    <t>proposed name: atmosphere_optical_thickness_due_to_water_ambient_aerosol</t>
  </si>
  <si>
    <t>AERmon.od550bb</t>
  </si>
  <si>
    <t>od550bb</t>
  </si>
  <si>
    <t>Aerosol Optical Depth at 550nm Due to Biomass Burning</t>
  </si>
  <si>
    <t>total organic aerosol AOD due to biomass burning (excluding so4, nitrate BB components)</t>
  </si>
  <si>
    <t>AERmon.od550bc</t>
  </si>
  <si>
    <t>od550bc</t>
  </si>
  <si>
    <t>Black Carbon Optical Thickness at 550nm</t>
  </si>
  <si>
    <t>Total aerosol AOD due to black carbon aerosol at a wavelength of 550 nanometres.</t>
  </si>
  <si>
    <t>AERmon.od550csaer</t>
  </si>
  <si>
    <t>od550csaer</t>
  </si>
  <si>
    <t>AOD from the ambient aerosols in clear skies if od550aer is for all-sky (i.e., includes aerosol water).  Does not include AOD from stratospheric aerosols if these are prescribed but includes other possible background aerosol types. Needs a comment attribute "wavelength: 550 nm"</t>
  </si>
  <si>
    <t>AERmon.od550dust</t>
  </si>
  <si>
    <t>od550dust</t>
  </si>
  <si>
    <t>Dust Optical Thickness at 550nm</t>
  </si>
  <si>
    <t>Total aerosol AOD due to dust aerosol at a wavelength of 550 nanometres.</t>
  </si>
  <si>
    <t>AERmon.od550lt1aer</t>
  </si>
  <si>
    <t>od550lt1aer</t>
  </si>
  <si>
    <t>Ambient Fine Aerosol Optical Depth at 550nm</t>
  </si>
  <si>
    <t>od550 due to particles with wet diameter less than 1 um  ("ambient" means "wetted"). When models do not include explicit size information, it can be assumed that all anthropogenic aerosols and natural secondary aerosols have diameter less than 1 um.</t>
  </si>
  <si>
    <t>AERmon.od550no3</t>
  </si>
  <si>
    <t>od550no3</t>
  </si>
  <si>
    <t>Nitrate Aerosol Optical Depth at 550nm</t>
  </si>
  <si>
    <t>Total aerosol AOD due to nitrate aerosol at a wavelength of 550 nanometres.</t>
  </si>
  <si>
    <t>AERmon.od550oa</t>
  </si>
  <si>
    <t>od550oa</t>
  </si>
  <si>
    <t>Total Organic Aerosol Optical Depth at 550nm</t>
  </si>
  <si>
    <t>total organic aerosol AOD, comprises all organic aerosols, primary + secondary ; natural + anthropogenic including biomasss burning organic aerosol</t>
  </si>
  <si>
    <t>AERmon.od550so4</t>
  </si>
  <si>
    <t>od550so4</t>
  </si>
  <si>
    <t>Sulfate Aerosol Optical Depth at 550nm</t>
  </si>
  <si>
    <t>Total aerosol AOD due to sulfate aerosol at a wavelength of 550 nanometres.</t>
  </si>
  <si>
    <t>AERmon.od550soa</t>
  </si>
  <si>
    <t>od550soa</t>
  </si>
  <si>
    <t>Particulate Organic Aerosol Optical Depth at 550nm</t>
  </si>
  <si>
    <t>total organic aerosol AOD due to secondary aerosol formation</t>
  </si>
  <si>
    <t>AERmon.od550ss</t>
  </si>
  <si>
    <t>od550ss</t>
  </si>
  <si>
    <t>Sea-Salt Aerosol Optical Depth at 550nm</t>
  </si>
  <si>
    <t>Total aerosol AOD due to sea salt aerosol at a wavelength of 550 nanometres.</t>
  </si>
  <si>
    <t>AERmon.od865aer</t>
  </si>
  <si>
    <t>od865aer</t>
  </si>
  <si>
    <t>Ambient Aerosol Optical Depth at 865nm</t>
  </si>
  <si>
    <t>AOD from the ambient aerosols (i.e., includes aerosol water).  Does not include AOD from stratospheric aerosols if these are prescribed but includes other possible background aerosol types. Needs a comment attribute "wavelength: 865 nm"</t>
  </si>
  <si>
    <t>longitude, latitude, time, lambda865nm</t>
  </si>
  <si>
    <t>lambda865nm</t>
  </si>
  <si>
    <t>AERmon.oh</t>
  </si>
  <si>
    <t>oh</t>
  </si>
  <si>
    <t>OH Volume Mixing Ratio</t>
  </si>
  <si>
    <t>AERmon.pan</t>
  </si>
  <si>
    <t>pan</t>
  </si>
  <si>
    <t>PAN Volume Mixing Ratio</t>
  </si>
  <si>
    <t>AERmon.pfull</t>
  </si>
  <si>
    <t>pfull</t>
  </si>
  <si>
    <t>Pressure at Model Full-Levels</t>
  </si>
  <si>
    <t>The atmospheric pressure at the model layer midpoints for all times and levels in the associated output variables</t>
  </si>
  <si>
    <t>AERmon.phalf</t>
  </si>
  <si>
    <t>phalf</t>
  </si>
  <si>
    <t>Pressure on Model Half-Levels</t>
  </si>
  <si>
    <t>The atmospheric pressure at the model layer interfaces for all times and levels in the associated output variables</t>
  </si>
  <si>
    <t>longitude, latitude, alevhalf, time</t>
  </si>
  <si>
    <t>Global field on model atmosphere half-levels</t>
  </si>
  <si>
    <t>AERmon.photo1d</t>
  </si>
  <si>
    <t>photo1d</t>
  </si>
  <si>
    <t>Photolysis Rate of Ozone (O3) to Excited Atomic Oxygen (the Singlet D State, O1D)</t>
  </si>
  <si>
    <t>proposed name: photolysis_rate_of_ozone_to_O1D</t>
  </si>
  <si>
    <t>AERmon.pod0</t>
  </si>
  <si>
    <t>pod0</t>
  </si>
  <si>
    <t>Phytotoxic Ozone Dose</t>
  </si>
  <si>
    <t>Accumulated stomatal ozone flux over the threshold of 0 mol m-2 s-1; Computation: Time Integral of (hourly above canopy ozone concentration * stomatal conductance * Rc/(Rb+Rc) )</t>
  </si>
  <si>
    <t>area: mean time: sum</t>
  </si>
  <si>
    <t>AERmon.ps</t>
  </si>
  <si>
    <t>Surface Pressure .. needed for vertical coordinates</t>
  </si>
  <si>
    <t>AERmon.ptp</t>
  </si>
  <si>
    <t>ptp</t>
  </si>
  <si>
    <t>Tropopause Air Pressure</t>
  </si>
  <si>
    <t>2D monthly mean thermal tropopause calculated using WMO tropopause definition on 3d temperature</t>
  </si>
  <si>
    <t>AERmon.reffclwtop</t>
  </si>
  <si>
    <t>reffclwtop</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</si>
  <si>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</si>
  <si>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 TOA) each time sample when computing monthly mean.</t>
  </si>
  <si>
    <t>AERmon.rluscsaf</t>
  </si>
  <si>
    <t>rluscsaf</t>
  </si>
  <si>
    <t>Surface Upwelling Clear-Sky, Aerosol-Free Longwave Radiation</t>
  </si>
  <si>
    <t>Flux corresponding to rluscs resulting from an aerosol-free call to radiation</t>
  </si>
  <si>
    <t>AERmon.rlutaf</t>
  </si>
  <si>
    <t>rlutaf</t>
  </si>
  <si>
    <t>TOA Outgoing Aerosol-Free Longwave Radiation</t>
  </si>
  <si>
    <t>Flux corresponding to rlut resulting fom aerosol-free call to radiation</t>
  </si>
  <si>
    <t>AERmon.rlutch4ref</t>
  </si>
  <si>
    <t>rlutch4ref</t>
  </si>
  <si>
    <t>TOA outgoing longwave flux assuming reference methane field</t>
  </si>
  <si>
    <t>This is the outgoing longwave flux at the top-of-atmosphere for all-sky conditions from a diagnostic call to the radiation scheme using a reference methane field</t>
  </si>
  <si>
    <t>AERmon.rlutcsaf</t>
  </si>
  <si>
    <t>rlutcsaf</t>
  </si>
  <si>
    <t>TOA Outgoing Clear-Sky, Aerosol-Free Longwave Radiation</t>
  </si>
  <si>
    <t>Flux corresponding to rlutcs resulting fom aerosol-free call to radiation</t>
  </si>
  <si>
    <t>AERmon.rlutcsch4ref</t>
  </si>
  <si>
    <t>rlutcsch4ref</t>
  </si>
  <si>
    <t xml:space="preserve">TOA outgoing longwave flux assuming clear sky and reference methane field </t>
  </si>
  <si>
    <t>This is the outgoing longwave flux at the top-of-atmosphere for clear-sky conditions from a diagnostic call to the radiation scheme with a reference methane field</t>
  </si>
  <si>
    <t>AERmon.rlutcso3ref</t>
  </si>
  <si>
    <t>rlutcso3ref</t>
  </si>
  <si>
    <t xml:space="preserve">TOA outgoing longwave flux assuming clear sky and reference ozone field </t>
  </si>
  <si>
    <t>This is the outgoing longwave flux at the top-of-atmosphere for clear-sky conditions from a diagnostic call to the radiation scheme using a reference ozone field</t>
  </si>
  <si>
    <t>AERmon.rluto3ref</t>
  </si>
  <si>
    <t>rluto3ref</t>
  </si>
  <si>
    <t>toa_outgoing_longwave_flux_assuming_reference_mole_fraction_of_ozone_in_air</t>
  </si>
  <si>
    <t>This is outgoing longwave flux at the top-of-atmosphere for all-sky conditions from a diagnostic call to the radiation scheme using a reference ozone field</t>
  </si>
  <si>
    <t>AERmon.rsutaf</t>
  </si>
  <si>
    <t>rsutaf</t>
  </si>
  <si>
    <t>TOA Outgoing Aerosol-Free Shortwave Radiation</t>
  </si>
  <si>
    <t>Flux corresponding to rsut resulting fom aerosol-free call to radiation</t>
  </si>
  <si>
    <t>AERmon.rsutch4ref</t>
  </si>
  <si>
    <t>rsutch4ref</t>
  </si>
  <si>
    <t>TOA outgoing shortwave flux assuming reference methane</t>
  </si>
  <si>
    <t>This is the outgoing shortwave flux at the top-of-atmosphere for all-sky conditions from a diagnostic call to the radiation scheme with a reference methane field</t>
  </si>
  <si>
    <t>AERmon.rsutcsaf</t>
  </si>
  <si>
    <t>rsutcsaf</t>
  </si>
  <si>
    <t>TOA Outgoing Clear-Sky, Aerosol-Free Shortwave Radiation</t>
  </si>
  <si>
    <t>Flux corresponding to rsutcs resulting fom aerosol-free call to radiation</t>
  </si>
  <si>
    <t>AERmon.rsutcsch4ref</t>
  </si>
  <si>
    <t>rsutcsch4ref</t>
  </si>
  <si>
    <t xml:space="preserve">TOA outgoing shortwave flux assuming clear-sky and reference methane field </t>
  </si>
  <si>
    <t>This is the outgoing shortwave flux at the top-of-atmosphere for clear-sky conditions from a diagnostic call to the radiation scheme with a reference methane field</t>
  </si>
  <si>
    <t>AERmon.rsutcso3ref</t>
  </si>
  <si>
    <t>rsutcso3ref</t>
  </si>
  <si>
    <t xml:space="preserve">TOA shortwave flux assuming clear sky and reference ozone </t>
  </si>
  <si>
    <t>This represents the top-of-atmosphere outgoing shortwave radiative flux assuming clear-sky conditions when a reference ozone field is used in a diagnostic call to the radiation scheme</t>
  </si>
  <si>
    <t>AERmon.rsuto3ref</t>
  </si>
  <si>
    <t>rsuto3ref</t>
  </si>
  <si>
    <t>TOA shortwave flux assuming reference ozone field</t>
  </si>
  <si>
    <t>This is top-of-atmosphere outgoing shortwave flux for all-sky conditions from a diagnostic call to the radiation scheme, using a reference ozone field</t>
  </si>
  <si>
    <t>AERmon.so2</t>
  </si>
  <si>
    <t>SO2 Volume Mixing Ratio</t>
  </si>
  <si>
    <t>AERmon.stratch4loss</t>
  </si>
  <si>
    <t>stratch4loss</t>
  </si>
  <si>
    <t>Loss of Stratospheric Methane by all chemical destruction</t>
  </si>
  <si>
    <t xml:space="preserve">This is the loss rate of stratospheric methane by all chemical destruction. The distinction between the stratosphere and troposphere should be consistent with the tropopause as used in the calculation of the tropopause pressure (ptp). It should have zero values in the troposphere. </t>
  </si>
  <si>
    <t>AERmon.tatp</t>
  </si>
  <si>
    <t>tatp</t>
  </si>
  <si>
    <t>Tropopause Air Temperature</t>
  </si>
  <si>
    <t>AERmon.tntrl</t>
  </si>
  <si>
    <t>tntrl</t>
  </si>
  <si>
    <t>Tendency of Air Temperature Due to Longwave Radiative Heating</t>
  </si>
  <si>
    <t>longwave heating rates</t>
  </si>
  <si>
    <t>AERmon.tntrs</t>
  </si>
  <si>
    <t>tntrs</t>
  </si>
  <si>
    <t>Tendency of Air Temperature Due to Shortwave Radiative Heating</t>
  </si>
  <si>
    <t>shortwave heating rates</t>
  </si>
  <si>
    <t>AERmon.toz</t>
  </si>
  <si>
    <t>total ozone column in DU</t>
  </si>
  <si>
    <t>AERmon.tropch4loss</t>
  </si>
  <si>
    <t>tropch4loss</t>
  </si>
  <si>
    <t>Loss of Tropospheric Methane by all chemical destruction</t>
  </si>
  <si>
    <t>This is the loss rate of tropospheric methane by all chemical destruction. The distinction between stratosphere and troposphere should be consistent with the tropopause used in the calculation of the tropopause pressure (ptp).  It should have zero values in the stratosphere.</t>
  </si>
  <si>
    <t>AERmon.tropch4lossoh</t>
  </si>
  <si>
    <t>tropch4lossoh</t>
  </si>
  <si>
    <t>Tropospheric loss of methane by OH</t>
  </si>
  <si>
    <t>This is the loss rate of tropospheric methane due to reaction with the hydroxy (OH) radical. The distinction between stratosphere and troposphere should be consistent with the tropopause used to calculate the pressure of the tropopause (ptp).  It should have zero values in the stratosphere.</t>
  </si>
  <si>
    <t>AERmon.tropdo3chm</t>
  </si>
  <si>
    <t>tropdo3chm</t>
  </si>
  <si>
    <t>Net Chemistry Tendency of O3 in troposphere</t>
  </si>
  <si>
    <t xml:space="preserve">This is the net chemical tendency of ozone in the troposphere. The distinction between the stratosphere and troposphere should be consistent with the definition of the tropopause used in the calculation of the tropopause pressure (ptp). It should have zero values in the stratosphere. </t>
  </si>
  <si>
    <t>AERmon.tropo3ste</t>
  </si>
  <si>
    <t>tropo3ste</t>
  </si>
  <si>
    <t>Tropospheric ozone volume mixing ratio due to stratosphere-troposphere exchange (STE)</t>
  </si>
  <si>
    <t xml:space="preserve">Ozone tracer intended to map out strat-trop exchange (STE) of ozone in the troposphere. It represents the ozone volume mixing ratio in the troposphere that is considered to be stratospheric in origin. It should be consistent with the definition of tropopause used to calculate the pressure of the tropopause (ptp). It should have zero values in the stratosphere and non-zero positive values in the troposphere. </t>
  </si>
  <si>
    <t>AERmon.tropoz</t>
  </si>
  <si>
    <t>tropoz</t>
  </si>
  <si>
    <t>Tropospheric Ozone Column</t>
  </si>
  <si>
    <t>Tropospheric ozone column, should be consistent with definition of tropopause used to calculate the pressure of the tropopause (ptp).</t>
  </si>
  <si>
    <t>AERmon.ttop</t>
  </si>
  <si>
    <t>ttop</t>
  </si>
  <si>
    <t>Air Temperature at Cloud Top</t>
  </si>
  <si>
    <t>cloud_top refers to the top of the highest cloud. Air temperature is the bulk temperature of the air, not the surface (skin) temperature.</t>
  </si>
  <si>
    <t>AERmon.ua</t>
  </si>
  <si>
    <t>AERmon.va</t>
  </si>
  <si>
    <t>AERmon.wa</t>
  </si>
  <si>
    <t>wa</t>
  </si>
  <si>
    <t>Upward Air Velocity</t>
  </si>
  <si>
    <t>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</si>
  <si>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AERmon.wetbc</t>
  </si>
  <si>
    <t>wetbc</t>
  </si>
  <si>
    <t>Wet Deposition Rate of Black Carbon Aerosol Mass</t>
  </si>
  <si>
    <t>Surface deposition rate of black carbon (dry mass) due to wet processes</t>
  </si>
  <si>
    <t>AERmon.wetdust</t>
  </si>
  <si>
    <t>wetdust</t>
  </si>
  <si>
    <t>Wet Deposition Rate of Dust</t>
  </si>
  <si>
    <t>Surface deposition rate of dust (dry mass) due to wet processes</t>
  </si>
  <si>
    <t>AERmon.wethno3</t>
  </si>
  <si>
    <t>wethno3</t>
  </si>
  <si>
    <t>wet deposition of HNO3</t>
  </si>
  <si>
    <t>This is the loss rate of nitric acid (HNO3) from the atmosphere due to wet deposition</t>
  </si>
  <si>
    <t>AERmon.wetnh3</t>
  </si>
  <si>
    <t>Wet Deposition Rate of NH3</t>
  </si>
  <si>
    <t>Surface deposition rate of ammonia (NH3) due to wet processes</t>
  </si>
  <si>
    <t>AERmon.wetnh4</t>
  </si>
  <si>
    <t>Wet Deposition Rate of NH4</t>
  </si>
  <si>
    <t>Surface deposition rate of ammonium (NH4) due to wet processes</t>
  </si>
  <si>
    <t>AERmon.wetno3</t>
  </si>
  <si>
    <t>wetno3</t>
  </si>
  <si>
    <t>Wet deposition of nitrate aerosol</t>
  </si>
  <si>
    <t>This is the loss rate of nitrate aerosol from the atmosphere due to wet deposition</t>
  </si>
  <si>
    <t>AERmon.wetnoy</t>
  </si>
  <si>
    <t>Wet Deposition Rate of NOy Including Aerosol Nitrate</t>
  </si>
  <si>
    <t>NOy is the sum of all simulated oxidized nitrogen species, out of NO, NO2, HNO3, HNO4, NO3aerosol, NO3(radical), N2O5, PAN, other organic nitrates.</t>
  </si>
  <si>
    <t>AERmon.wetoa</t>
  </si>
  <si>
    <t>wetoa</t>
  </si>
  <si>
    <t>Wet Deposition Rate of Dry Aerosol Total Organic Matter</t>
  </si>
  <si>
    <t>Deposition rate of organic matter in aerosols (measured by the dry mass) due to wet processes</t>
  </si>
  <si>
    <t>AERmon.wetso2</t>
  </si>
  <si>
    <t>wetso2</t>
  </si>
  <si>
    <t>Wet Deposition Rate of SO2</t>
  </si>
  <si>
    <t>Deposition rate of sulfur dioxide due to wet processes</t>
  </si>
  <si>
    <t>AERmon.wetso4</t>
  </si>
  <si>
    <t>wetso4</t>
  </si>
  <si>
    <t>Wet Deposition Rate of SO4</t>
  </si>
  <si>
    <t>proposed name: tendency_of_atmosphere_mass_content_of_sulfate_dry_aerosol_due_to_wet_deposition</t>
  </si>
  <si>
    <t>AERmon.wetss</t>
  </si>
  <si>
    <t>wetss</t>
  </si>
  <si>
    <t>Wet Deposition Rate of Sea-Salt Aerosol</t>
  </si>
  <si>
    <t>Deposition rate of sea salt aerosols (measured by the dry mass) due to wet processes</t>
  </si>
  <si>
    <t>AERmon.zg</t>
  </si>
  <si>
    <t>AERmon.ztp</t>
  </si>
  <si>
    <t>ztp</t>
  </si>
  <si>
    <t>Tropopause Altitude Above Geoid</t>
  </si>
  <si>
    <t>AERmonZ.bry</t>
  </si>
  <si>
    <t>bry</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</si>
  <si>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</si>
  <si>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organicsource gases (halons, methyl bromide, VSLS), and natural inorganic bromine sources (e.g., volcanoes, sea salt, and other aerosols) add comment attribute with detailed description about how the model calculates these fields</t>
  </si>
  <si>
    <t>latitude, plev39, time</t>
  </si>
  <si>
    <t>Atmospheric zonal mean (on 39 pressure levels)</t>
  </si>
  <si>
    <t>longitude: time: mean where air</t>
  </si>
  <si>
    <t>AERmonZ.ch4</t>
  </si>
  <si>
    <t>AERmonZ.cly</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</si>
  <si>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</si>
  <si>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</si>
  <si>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</si>
  <si>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AERmonZ.h2o</t>
  </si>
  <si>
    <t>AERmonZ.hcl</t>
  </si>
  <si>
    <t>AERmonZ.hno3</t>
  </si>
  <si>
    <t>AERmonZ.ho2</t>
  </si>
  <si>
    <t>ho2</t>
  </si>
  <si>
    <t>HO2 Volume Mixing Ratio</t>
  </si>
  <si>
    <t>Mole fraction is used in the construction mole_fraction_of_X_in_Y, where X is a material constituent of Y.  The chemical formula of hydroperoxyl radical is HO2.</t>
  </si>
  <si>
    <t>AERmonZ.meanage</t>
  </si>
  <si>
    <t>AERmonZ.n2o</t>
  </si>
  <si>
    <t>AERmonZ.noy</t>
  </si>
  <si>
    <t>noy</t>
  </si>
  <si>
    <t>Total Reactive Nitrogen Volume Mixing Ratio</t>
  </si>
  <si>
    <t>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</si>
  <si>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AERmonZ.o3</t>
  </si>
  <si>
    <t>AERmonZ.oh</t>
  </si>
  <si>
    <t>AERmonZ.ta</t>
  </si>
  <si>
    <t>AERmonZ.ua</t>
  </si>
  <si>
    <t>AERmonZ.va</t>
  </si>
  <si>
    <t>AERmonZ.vt100</t>
  </si>
  <si>
    <t>vt100</t>
  </si>
  <si>
    <t>Northward Eddy Temperature Flux</t>
  </si>
  <si>
    <t>Zonally averaged eddy temperature flux at 100hPa as monthly means derived from daily (or higher frequency) fields.</t>
  </si>
  <si>
    <t>latitude, time, p100</t>
  </si>
  <si>
    <t>Zonal mean (on surface)</t>
  </si>
  <si>
    <t>AERmonZ.zg</t>
  </si>
  <si>
    <t>Amon.aod550volso4</t>
  </si>
  <si>
    <t>aod550volso4</t>
  </si>
  <si>
    <t>Monthly Aerosol Optical Depth at 550nm Due to Stratospheric Volcanic Aerosols</t>
  </si>
  <si>
    <t>This is the monthly averaged aerosol optical thickness at 550 nm due to stratospheric volcanic sulphate aerosols</t>
  </si>
  <si>
    <t>Amon.ccb</t>
  </si>
  <si>
    <t>ccb</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</si>
  <si>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</si>
  <si>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</si>
  <si>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area: time: mean where convective_cloud (weighted by total convective cloud area)</t>
  </si>
  <si>
    <t>Amon.cct</t>
  </si>
  <si>
    <t>cct</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</si>
  <si>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</si>
  <si>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</si>
  <si>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Amon.cfc11global</t>
  </si>
  <si>
    <t>cfc11global</t>
  </si>
  <si>
    <t>Global Mean Mole Fraction of CFC11</t>
  </si>
  <si>
    <t>Mole fraction is used in the construction mole_fraction_of_X_in_Y, where X is a material constituent of Y.  The chemical formula of CFC11 is CFCl3.  The IUPAC name for CFC11 is trichloro-fluoro-methane.</t>
  </si>
  <si>
    <t>time</t>
  </si>
  <si>
    <t>Global mean or constant</t>
  </si>
  <si>
    <t>height: sum (through atmospheric column) area: sum time: mean</t>
  </si>
  <si>
    <t>Amon.cfc12global</t>
  </si>
  <si>
    <t>cfc12global</t>
  </si>
  <si>
    <t>Global Mean Mole Fraction of CFC12</t>
  </si>
  <si>
    <t>Mole fraction is used in the construction mole_fraction_of_X_in_Y, where X is a material constituent of Y.  The chemical formula of CFC12 is CF2Cl2.  The IUPAC name for CFC12 is dichloro-difluoro-methane.</t>
  </si>
  <si>
    <t>Amon.cfc113global</t>
  </si>
  <si>
    <t>cfc113global</t>
  </si>
  <si>
    <t>Global Mean Mole Fraction of CFC113</t>
  </si>
  <si>
    <t>Mole fraction is used in the construction mole_fraction_of_X_in_Y, where X is a material constituent of Y.  The chemical formula of CFC113 is CCl2FCClF2.  The IUPAC name for CFC113 is 1,1,2-trichloro-1,2,2-trifluoro-ethane.</t>
  </si>
  <si>
    <t>Amon.ch4</t>
  </si>
  <si>
    <t>longitude, latitude, plev19, time</t>
  </si>
  <si>
    <t>Global field (19 pressure levels)</t>
  </si>
  <si>
    <t>time: mean</t>
  </si>
  <si>
    <t>Amon.ch4Clim</t>
  </si>
  <si>
    <t>longitude, latitude, plev19, time2</t>
  </si>
  <si>
    <t>climatology</t>
  </si>
  <si>
    <t>area: mean where air time: mean within years time: mean over years</t>
  </si>
  <si>
    <t>Amon.ch4global</t>
  </si>
  <si>
    <t>ch4global</t>
  </si>
  <si>
    <t>Global Mean Mole Fraction of CH4</t>
  </si>
  <si>
    <t>Amon.ch4globalClim</t>
  </si>
  <si>
    <t>time2</t>
  </si>
  <si>
    <t>height: sum (through atmospheric column) area: sum time: mean within years time: mean over years</t>
  </si>
  <si>
    <t>Amon.ci</t>
  </si>
  <si>
    <t>ci</t>
  </si>
  <si>
    <t>Fraction of Time Convection Occurs in Cell</t>
  </si>
  <si>
    <t>Fraction of time that convection occurs in the grid cell .</t>
  </si>
  <si>
    <t>Amon.cl</t>
  </si>
  <si>
    <t>cl</t>
  </si>
  <si>
    <t>Percentage Cloud Cover</t>
  </si>
  <si>
    <t>Includes both large-scale and convective cloud.</t>
  </si>
  <si>
    <t>Amon.cli</t>
  </si>
  <si>
    <t>cli</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</si>
  <si>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</si>
  <si>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</si>
  <si>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Amon.clivi</t>
  </si>
  <si>
    <t>clivi</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</si>
  <si>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</si>
  <si>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</si>
  <si>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Amon.clt</t>
  </si>
  <si>
    <t>for the whole atmospheric column, as seen from the surface or the top of the atmosphere. Include both large-scale and convective cloud.</t>
  </si>
  <si>
    <t>Amon.clw</t>
  </si>
  <si>
    <t>clw</t>
  </si>
  <si>
    <t>Mass Fraction of Cloud Liquid Water</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</si>
  <si>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</si>
  <si>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Amon.clwvi</t>
  </si>
  <si>
    <t>clwvi</t>
  </si>
  <si>
    <t>Condensed Water Path</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</si>
  <si>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</si>
  <si>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Amon.co2</t>
  </si>
  <si>
    <t>Amon.co2Clim</t>
  </si>
  <si>
    <t>Amon.co2mass</t>
  </si>
  <si>
    <t>co2mass</t>
  </si>
  <si>
    <t>Total Atmospheric Mass of CO2</t>
  </si>
  <si>
    <t>Total atmospheric mass of Carbon Dioxide</t>
  </si>
  <si>
    <t>Amon.co2massCLim</t>
  </si>
  <si>
    <t>Amon.evspsbl</t>
  </si>
  <si>
    <t>evspsbl</t>
  </si>
  <si>
    <t>Evaporation Including Sublimation and Transpiration</t>
  </si>
  <si>
    <t>at surface; flux of water into the atmosphere due to conversion of both liquid and solid phases to vapor (from underlying surface and vegetation)</t>
  </si>
  <si>
    <t>Amon.fco2antt</t>
  </si>
  <si>
    <t>fco2antt</t>
  </si>
  <si>
    <t>Carbon Mass Flux into Atmosphere Due to All Anthropogenic Emissions of CO2 [kgC m-2 s-1]</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</si>
  <si>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</si>
  <si>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Amon.fco2fos</t>
  </si>
  <si>
    <t>fco2fos</t>
  </si>
  <si>
    <t>Carbon Mass Flux into Atmosphere Due to Fossil Fuel Emissions of CO2 [kgC m-2 s-1]</t>
  </si>
  <si>
    <t>This is the prescribed anthropogenic CO2 flux from fossil fuel use, including cement production, and flaring (but not from land-use changes, agricultural burning, forest regrowth, etc.)</t>
  </si>
  <si>
    <t>Amon.fco2nat</t>
  </si>
  <si>
    <t>fco2nat</t>
  </si>
  <si>
    <t>Surface Carbon Mass Flux into the Atmosphere Due to Natural Sources [kgC m-2 s-1]</t>
  </si>
  <si>
    <t>This is what the atmosphere sees (on its own grid).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</si>
  <si>
    <t>Amon.hcfc22global</t>
  </si>
  <si>
    <t>hcfc22global</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</si>
  <si>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</si>
  <si>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</si>
  <si>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Amon.hfls</t>
  </si>
  <si>
    <t>includes both evaporation and sublimation</t>
  </si>
  <si>
    <t>Amon.hfss</t>
  </si>
  <si>
    <t>The surface sensible heat flux, also called turbulent heat flux, is the exchange of heat between the surface and the air by motion of air.</t>
  </si>
  <si>
    <t>Amon.hur</t>
  </si>
  <si>
    <t>hur</t>
  </si>
  <si>
    <t>Relative Humidity</t>
  </si>
  <si>
    <t>This is the relative humidity with respect to liquid water for T&gt; 0 C, and with respect to ice for T&lt;0 C.</t>
  </si>
  <si>
    <t>Amon.hurs</t>
  </si>
  <si>
    <t>Amon.hus</t>
  </si>
  <si>
    <t>Amon.huss</t>
  </si>
  <si>
    <t>Amon.mc</t>
  </si>
  <si>
    <t>mc</t>
  </si>
  <si>
    <t>Convective Mass Flux</t>
  </si>
  <si>
    <t>The net mass flux should represent the difference between the updraft and downdraft components.  The flux is computed as the mass divided by the area of the grid cell.</t>
  </si>
  <si>
    <t>Amon.n2o</t>
  </si>
  <si>
    <t>Amon.n2oClim</t>
  </si>
  <si>
    <t>Amon.n2oglobal</t>
  </si>
  <si>
    <t>n2oglobal</t>
  </si>
  <si>
    <t>Global Mean Mole Fraction of N2O</t>
  </si>
  <si>
    <t>Global mean Nitrous Oxide (N2O)</t>
  </si>
  <si>
    <t>Amon.n2oglobalClim</t>
  </si>
  <si>
    <t>Amon.o3</t>
  </si>
  <si>
    <t>Amon.o3Clim</t>
  </si>
  <si>
    <t>Amon.pfull</t>
  </si>
  <si>
    <t>Air pressure on model levels</t>
  </si>
  <si>
    <t>longitude, latitude, alevel, time2</t>
  </si>
  <si>
    <t>area: mean time: mean within years time: mean over years</t>
  </si>
  <si>
    <t>Amon.phalf</t>
  </si>
  <si>
    <t>Air pressure on model half-levels</t>
  </si>
  <si>
    <t>longitude, latitude, alevhalf, time2</t>
  </si>
  <si>
    <t>Amon.pr</t>
  </si>
  <si>
    <t>at surface; includes both liquid and solid phases from all types of clouds (both large-scale and convective)</t>
  </si>
  <si>
    <t>Amon.prc</t>
  </si>
  <si>
    <t>prc</t>
  </si>
  <si>
    <t>Convective Precipitation</t>
  </si>
  <si>
    <t>at surface; includes both liquid and solid phases.</t>
  </si>
  <si>
    <t>Amon.prra</t>
  </si>
  <si>
    <t>Rainfall rate at surface: Includes precipitation of all forms of water in the liquid phase</t>
  </si>
  <si>
    <t>Amon.prsn</t>
  </si>
  <si>
    <t>at surface; includes precipitation of all forms of water in the solid phase</t>
  </si>
  <si>
    <t>Amon.prw</t>
  </si>
  <si>
    <t>Water Vapor Path</t>
  </si>
  <si>
    <t>vertically integrated through the atmospheric column</t>
  </si>
  <si>
    <t>Amon.ps</t>
  </si>
  <si>
    <t>not, in general, the same as mean sea-level pressure</t>
  </si>
  <si>
    <t>Amon.psl</t>
  </si>
  <si>
    <t>not, in general, the same as surface pressure</t>
  </si>
  <si>
    <t>Amon.rlds</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</si>
  <si>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</si>
  <si>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Amon.rldscs</t>
  </si>
  <si>
    <t>rldscs</t>
  </si>
  <si>
    <t>Surface Downwelling Clear-Sky Longwave Radiation</t>
  </si>
  <si>
    <t>Surface downwelling clear-sky longwave radiation</t>
  </si>
  <si>
    <t>Amon.rlus</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</si>
  <si>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</si>
  <si>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Amon.rluscs</t>
  </si>
  <si>
    <t>rluscs</t>
  </si>
  <si>
    <t>Surface Upwelling Clear-Sky Longwave Radiation</t>
  </si>
  <si>
    <t>Surface Upwelling Clear-sky Longwave Radiation</t>
  </si>
  <si>
    <t>Amon.rlut</t>
  </si>
  <si>
    <t>rlut</t>
  </si>
  <si>
    <t>TOA Outgoing Longwave Radiation</t>
  </si>
  <si>
    <t>at the top of the atmosphere (to be compared with satellite measurements)</t>
  </si>
  <si>
    <t>Amon.rlutcs</t>
  </si>
  <si>
    <t>rlutcs</t>
  </si>
  <si>
    <t>TOA Outgoing Clear-Sky Longwave Radiation</t>
  </si>
  <si>
    <t>Upwelling clear-sky longwave radiation at top of atmosphere</t>
  </si>
  <si>
    <t>Amon.rsds</t>
  </si>
  <si>
    <t>Surface solar irradiance for UV calculations.</t>
  </si>
  <si>
    <t>Amon.rsdscs</t>
  </si>
  <si>
    <t>rsdscs</t>
  </si>
  <si>
    <t>Surface Downwelling Clear-Sky Shortwave Radiation</t>
  </si>
  <si>
    <t>Surface solar irradiance clear sky for UV calculations</t>
  </si>
  <si>
    <t>Amon.rsdt</t>
  </si>
  <si>
    <t>rsdt</t>
  </si>
  <si>
    <t>TOA Incident Shortwave Radiation</t>
  </si>
  <si>
    <t>at the top of the atmosphere</t>
  </si>
  <si>
    <t>Amon.rsus</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</si>
  <si>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</si>
  <si>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Amon.rsuscs</t>
  </si>
  <si>
    <t>rsuscs</t>
  </si>
  <si>
    <t>Surface Upwelling Clear-Sky Shortwave Radiation</t>
  </si>
  <si>
    <t>Surface Upwelling Clear-sky Shortwave Radiation</t>
  </si>
  <si>
    <t>Amon.rsut</t>
  </si>
  <si>
    <t>rsut</t>
  </si>
  <si>
    <t>TOA Outgoing Shortwave Radiation</t>
  </si>
  <si>
    <t>Amon.rsutcs</t>
  </si>
  <si>
    <t>rsutcs</t>
  </si>
  <si>
    <t>TOA Outgoing Clear-Sky Shortwave Radiation</t>
  </si>
  <si>
    <t>Calculated in the absence of clouds.</t>
  </si>
  <si>
    <t>Amon.rtmt</t>
  </si>
  <si>
    <t>rtmt</t>
  </si>
  <si>
    <t>Net Downward Radiative Flux at Top of Model</t>
  </si>
  <si>
    <t>i.e., at the top of that portion of the atmosphere where dynamics are explicitly treated by the model. This is reported only if it differs from the net downward radiative flux at the top of the atmosphere.</t>
  </si>
  <si>
    <t>Amon.sbl</t>
  </si>
  <si>
    <t>sbl</t>
  </si>
  <si>
    <t>Surface Snow and Ice Sublimation Flux</t>
  </si>
  <si>
    <t>The snow and ice sublimation flux is the loss of snow and ice mass from the surface resulting from their conversion to water vapor that enters the atmosphere.</t>
  </si>
  <si>
    <t>Amon.sci</t>
  </si>
  <si>
    <t>sci</t>
  </si>
  <si>
    <t>Fraction of Time Shallow Convection Occurs</t>
  </si>
  <si>
    <t>Fraction of time that shallow convection occurs in the grid cell.</t>
  </si>
  <si>
    <t>Amon.sfcWind</t>
  </si>
  <si>
    <t>This is the mean of the speed, not the speed computed from the mean u and v components of wind</t>
  </si>
  <si>
    <t>Amon.ta</t>
  </si>
  <si>
    <t>Amon.tas</t>
  </si>
  <si>
    <t>Amon.tasmax</t>
  </si>
  <si>
    <t>tasmax</t>
  </si>
  <si>
    <t>Daily Maximum Near-Surface Air Temperature</t>
  </si>
  <si>
    <t>monthly mean of the daily-maximum near-surface air temperature.</t>
  </si>
  <si>
    <t>longitude, latitude, time4, height2m</t>
  </si>
  <si>
    <t>monthly-mean-daily-stat</t>
  </si>
  <si>
    <t>area: mean time: maximum within days time: mean over days</t>
  </si>
  <si>
    <t>Amon.tasmin</t>
  </si>
  <si>
    <t>tasmin</t>
  </si>
  <si>
    <t>Daily Minimum Near-Surface Air Temperature</t>
  </si>
  <si>
    <t>monthly mean of the daily-minimum near-surface air temperature.</t>
  </si>
  <si>
    <t>area: mean time: minimum within days time: mean over days</t>
  </si>
  <si>
    <t>Amon.tauu</t>
  </si>
  <si>
    <t>tauu</t>
  </si>
  <si>
    <t>Surface Downward Eastward Wind Stress</t>
  </si>
  <si>
    <t>Downward eastward wind stress at the surface</t>
  </si>
  <si>
    <t>Amon.tauv</t>
  </si>
  <si>
    <t>tauv</t>
  </si>
  <si>
    <t>Surface Downward Northward Wind Stress</t>
  </si>
  <si>
    <t>Downward northward wind stress at the surface</t>
  </si>
  <si>
    <t>Amon.ts</t>
  </si>
  <si>
    <t>Amon.ua</t>
  </si>
  <si>
    <t>Amon.uas</t>
  </si>
  <si>
    <t>Amon.va</t>
  </si>
  <si>
    <t>Amon.vas</t>
  </si>
  <si>
    <t>Northward component of the near surface wind</t>
  </si>
  <si>
    <t>Amon.wap</t>
  </si>
  <si>
    <t>wap</t>
  </si>
  <si>
    <t>Omega (=dp/dt)</t>
  </si>
  <si>
    <t>commonly referred to as "omega", this represents the vertical component of velocity in pressure coordinates (positive down)</t>
  </si>
  <si>
    <t>Amon.zg</t>
  </si>
  <si>
    <t>CF3hr.clic</t>
  </si>
  <si>
    <t>clic</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</si>
  <si>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</si>
  <si>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</si>
  <si>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CF3hr.clis</t>
  </si>
  <si>
    <t>clis</t>
  </si>
  <si>
    <t>Mass Fraction of Stratiform Cloud Ice</t>
  </si>
  <si>
    <t>Calculate as the mass of stratiform cloud ice  in the grid cell divided by the mass of air (including the water in all phases) in the grid cell.  Include precipitating hydrometeors ONLY if the precipitating hydrometeor affects the calculation of radiative transfer in model.</t>
  </si>
  <si>
    <t>CF3hr.clivi</t>
  </si>
  <si>
    <t>CF3hr.clt</t>
  </si>
  <si>
    <t>CF3hr.clwc</t>
  </si>
  <si>
    <t>clwc</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</si>
  <si>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</si>
  <si>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</si>
  <si>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CF3hr.clws</t>
  </si>
  <si>
    <t>clws</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</si>
  <si>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</si>
  <si>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</si>
  <si>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CF3hr.clwvi</t>
  </si>
  <si>
    <t>CF3hr.dtauc</t>
  </si>
  <si>
    <t>dtauc</t>
  </si>
  <si>
    <t>Convective Cloud Optical Depth</t>
  </si>
  <si>
    <t>This is the in-cloud optical depth obtained by considering only the cloudy portion of the grid cell</t>
  </si>
  <si>
    <t>CF3hr.dtaus</t>
  </si>
  <si>
    <t>dtaus</t>
  </si>
  <si>
    <t>Stratiform Cloud Optical Depth</t>
  </si>
  <si>
    <t>This is the in-cloud optical depth obtained by considering only the cloudy portion of the grid cell.</t>
  </si>
  <si>
    <t>CF3hr.hurs</t>
  </si>
  <si>
    <t>CF3hr.pfull</t>
  </si>
  <si>
    <t>CF3hr.pr</t>
  </si>
  <si>
    <t>CF3hr.prw</t>
  </si>
  <si>
    <t>CF3hr.reffclic</t>
  </si>
  <si>
    <t>reffclic</t>
  </si>
  <si>
    <t>Hydrometeor Effective Radius of Convective Cloud Ice</t>
  </si>
  <si>
    <t>This is defined as the in-cloud ratio of the third moment over the second moment of the particle size distribution (obtained by considering only the cloudy portion of the grid cell).</t>
  </si>
  <si>
    <t>area: mean where convective_cloud time: point</t>
  </si>
  <si>
    <t>CF3hr.reffclis</t>
  </si>
  <si>
    <t>reffclis</t>
  </si>
  <si>
    <t>Hydrometeor Effective Radius of Stratiform Cloud Ice</t>
  </si>
  <si>
    <t>area: mean where stratiform_cloud time: point</t>
  </si>
  <si>
    <t>CF3hr.reffclwc</t>
  </si>
  <si>
    <t>reffclwc</t>
  </si>
  <si>
    <t>Convective Cloud Liquid Droplet Effective Radius</t>
  </si>
  <si>
    <t>CF3hr.reffclws</t>
  </si>
  <si>
    <t>reffclws</t>
  </si>
  <si>
    <t>Stratiform Cloud Liquid Droplet Effective Radius</t>
  </si>
  <si>
    <t>CF3hr.rlds</t>
  </si>
  <si>
    <t>CF3hr.rldscs</t>
  </si>
  <si>
    <t>CF3hr.rlut</t>
  </si>
  <si>
    <t>CF3hr.rlutcs</t>
  </si>
  <si>
    <t>CF3hr.rsds</t>
  </si>
  <si>
    <t>CF3hr.rsdscs</t>
  </si>
  <si>
    <t>CF3hr.rsut</t>
  </si>
  <si>
    <t>CF3hr.rsutcs</t>
  </si>
  <si>
    <t>CF3hr.ta</t>
  </si>
  <si>
    <t>CF3hr.ts</t>
  </si>
  <si>
    <t>CFday.albisccp</t>
  </si>
  <si>
    <t>albisccp</t>
  </si>
  <si>
    <t>ISCCP Mean Cloud Albedo</t>
  </si>
  <si>
    <t>time-means are weighted by the ISCCP Total Cloud Fraction - see  http://cfmip.metoffice.com/COSP.html</t>
  </si>
  <si>
    <t>area: time: mean where cloud</t>
  </si>
  <si>
    <t>CFday.ccb</t>
  </si>
  <si>
    <t>CFday.cct</t>
  </si>
  <si>
    <t>CFday.cl</t>
  </si>
  <si>
    <t>Percentage cloud cover, including both large-scale and convective cloud.</t>
  </si>
  <si>
    <t>CFday.clcalipso</t>
  </si>
  <si>
    <t>clcalipso</t>
  </si>
  <si>
    <t>CALIPSO Percentage Cloud Cover</t>
  </si>
  <si>
    <t>Percentage cloud cover in CALIPSO standard atmospheric layers.</t>
  </si>
  <si>
    <t>longitude, latitude, alt40, time</t>
  </si>
  <si>
    <t>Global field on 40 altitude levels</t>
  </si>
  <si>
    <t>CFday.clhcalipso</t>
  </si>
  <si>
    <t>clhcalipso</t>
  </si>
  <si>
    <t>CALIPSO High Level Cloud Area Percentage</t>
  </si>
  <si>
    <t>Percentage cloud cover in layer centred on 220hPa</t>
  </si>
  <si>
    <t>longitude, latitude, time, p220</t>
  </si>
  <si>
    <t>p220</t>
  </si>
  <si>
    <t>CFday.cli</t>
  </si>
  <si>
    <t>Calculated as the mass of cloud ice  in the grid cell divided by the mass of air (including the water in all phases) in the grid cell.  This includes precipitating hydrometeors ONLY if the precipitating hydrometeors affect the calculation of radiative transfer in model.</t>
  </si>
  <si>
    <t>CFday.clisccp</t>
  </si>
  <si>
    <t>clisccp</t>
  </si>
  <si>
    <t>ISCCP Cloud Area Percentage</t>
  </si>
  <si>
    <t>Percentage cloud cover in optical depth categories.</t>
  </si>
  <si>
    <t>longitude, latitude, plev7c, tau, time</t>
  </si>
  <si>
    <t>Global field (7 pressure levels)</t>
  </si>
  <si>
    <t>CFday.clivi</t>
  </si>
  <si>
    <t>calculate mass of ice water in the column divided by the area of the column (not just the area of the cloudy portion of the column). This includes precipitating frozen hydrometeors ONLY if the precipitating hydrometeors affect the calculation of radiative transfer in model.</t>
  </si>
  <si>
    <t>CFday.cllcalipso</t>
  </si>
  <si>
    <t>cllcalipso</t>
  </si>
  <si>
    <t>CALIPSO Low Level Cloud Cover Percentage</t>
  </si>
  <si>
    <t>Percentage cloud cover in layer centred on 840hPa</t>
  </si>
  <si>
    <t>longitude, latitude, time, p840</t>
  </si>
  <si>
    <t>p840</t>
  </si>
  <si>
    <t>CFday.clmcalipso</t>
  </si>
  <si>
    <t>clmcalipso</t>
  </si>
  <si>
    <t>CALIPSO Mid Level Cloud Cover Percentage</t>
  </si>
  <si>
    <t>Percentage cloud cover in layer centred on 560hPa</t>
  </si>
  <si>
    <t>longitude, latitude, time, p560</t>
  </si>
  <si>
    <t>p560</t>
  </si>
  <si>
    <t>CFday.cltcalipso</t>
  </si>
  <si>
    <t>cltcalipso</t>
  </si>
  <si>
    <t>CALIPSO Total Cloud Cover Percentage</t>
  </si>
  <si>
    <t>Total cloud area fraction (reported as a percentage) for the whole atmospheric column, as seen by the  Cloud-Aerosol Lidar and Infrared Pathfinder Satellite Observation (CALIPSO) instrument. Includes both large-scale and convective cloud.</t>
  </si>
  <si>
    <t>CFday.cltisccp</t>
  </si>
  <si>
    <t>cltisccp</t>
  </si>
  <si>
    <t>ISCCP Total Cloud Cover Percentage</t>
  </si>
  <si>
    <t>Total cloud area fraction (reported as a percentage) for the whole atmospheric column, as seen by the International Satellite Cloud Climatology Project (ISCCP) analysis. Includes both large-scale and convective cloud.  (MODIS). Includes both large-scale and convective cloud.</t>
  </si>
  <si>
    <t>CFday.clw</t>
  </si>
  <si>
    <t>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</si>
  <si>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CFday.clwvi</t>
  </si>
  <si>
    <t>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</si>
  <si>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CFday.hur</t>
  </si>
  <si>
    <t>CFday.hur700</t>
  </si>
  <si>
    <t>hur700</t>
  </si>
  <si>
    <t>Relative humidity at 700 hPa</t>
  </si>
  <si>
    <t>longitude, latitude, time, p700</t>
  </si>
  <si>
    <t>CFday.hus</t>
  </si>
  <si>
    <t>CFday.mc</t>
  </si>
  <si>
    <t>The net mass flux should represent the difference between the updraft and downdraft components.  This is calculated as the convective mass flux divided by the area of the whole grid cell (not just the area of the cloud).</t>
  </si>
  <si>
    <t>CFday.pctisccp</t>
  </si>
  <si>
    <t>pctisccp</t>
  </si>
  <si>
    <t>ISCCP Mean Cloud Top Pressure</t>
  </si>
  <si>
    <t>CFday.pfull</t>
  </si>
  <si>
    <t>CFday.phalf</t>
  </si>
  <si>
    <t>CFday.ps</t>
  </si>
  <si>
    <t>CFday.rldscs</t>
  </si>
  <si>
    <t>CFday.rlutcs</t>
  </si>
  <si>
    <t>CFday.rsdscs</t>
  </si>
  <si>
    <t>CFday.rsdt</t>
  </si>
  <si>
    <t>Shortwave radiation incident at the top of the atmosphere</t>
  </si>
  <si>
    <t>CFday.rsuscs</t>
  </si>
  <si>
    <t>CFday.rsut</t>
  </si>
  <si>
    <t>CFday.rsutcs</t>
  </si>
  <si>
    <t>CFday.ta</t>
  </si>
  <si>
    <t>CFday.ta700</t>
  </si>
  <si>
    <t>ta700</t>
  </si>
  <si>
    <t>Air temperature at 700hPa</t>
  </si>
  <si>
    <t>CFday.ua</t>
  </si>
  <si>
    <t>CFday.va</t>
  </si>
  <si>
    <t>CFday.wap</t>
  </si>
  <si>
    <t>CFday.wap500</t>
  </si>
  <si>
    <t>wap500</t>
  </si>
  <si>
    <t>Pressure Tendency</t>
  </si>
  <si>
    <t>at 500 hPa level; commonly referred to as "omega", this represents the vertical component of velocity in pressure coordinates (positive down)</t>
  </si>
  <si>
    <t>CFday.zg</t>
  </si>
  <si>
    <t>CFmon.albisccp</t>
  </si>
  <si>
    <t>time-means weighted by the ISCCP Total Cloud Fraction - see http://cfmip.metoffice.com/COSP.html</t>
  </si>
  <si>
    <t>CFmon.clc</t>
  </si>
  <si>
    <t>clc</t>
  </si>
  <si>
    <t>Convective Cloud Area Percentage</t>
  </si>
  <si>
    <t>Include only convective cloud.</t>
  </si>
  <si>
    <t>CFmon.clcalipso</t>
  </si>
  <si>
    <t>CFmon.clhcalipso</t>
  </si>
  <si>
    <t>CFmon.clic</t>
  </si>
  <si>
    <t>CFmon.clis</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</si>
  <si>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</si>
  <si>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CFmon.clisccp</t>
  </si>
  <si>
    <t>CFmon.clivimodis</t>
  </si>
  <si>
    <t>clivimodis</t>
  </si>
  <si>
    <t>MODIS Ice Water Path</t>
  </si>
  <si>
    <t>Mass of ice water in the column divided by the area of the column (not just the area of the cloudy portion of the column) as seen by the MODIS instrument simulator.</t>
  </si>
  <si>
    <t>CFmon.cllcalipso</t>
  </si>
  <si>
    <t>CFmon.clmcalipso</t>
  </si>
  <si>
    <t>CFmon.clmodis</t>
  </si>
  <si>
    <t>clmodis</t>
  </si>
  <si>
    <t>MODIS Cloud Area Fraction</t>
  </si>
  <si>
    <t>Percentage of total cloud cover in optical depth categories, as seen by the MODIS instrument simulator. Dimensions of tau (optical depth) and cloud-top pressure are the same used by the ISCCP instrument simulator. This is the equivalent MODIS version of the ISCCP clisccp variable.</t>
  </si>
  <si>
    <t>CFmon.clmodisice</t>
  </si>
  <si>
    <t>clmodisice</t>
  </si>
  <si>
    <t>MODIS Ice Topped Cloud Area Fraction</t>
  </si>
  <si>
    <t xml:space="preserve">Percentage ice-cloud cover in optical depth categories, as seen by the MODIS instrument simulator. Dimensions of tau (optical depth) and cloud-top pressure are the same as used by clisccp output from the ISCCP satellite simulator. </t>
  </si>
  <si>
    <t>CFmon.clmodisiceReff</t>
  </si>
  <si>
    <t>clmodisiceReff</t>
  </si>
  <si>
    <t>Percentage ice-cloud cover as seen by the MODIS instrument simulator. Dimensions of cloud IWP (cloud ice water path) and r_eff (effective droplet size).</t>
  </si>
  <si>
    <t>longitude, latitude, effectRadIc, tau, time</t>
  </si>
  <si>
    <t>CFmon.clmodisliquid</t>
  </si>
  <si>
    <t>clmodisliquid</t>
  </si>
  <si>
    <t>MODIS Liquid Topped Cloud Area Fraction</t>
  </si>
  <si>
    <t>Percentage liquid-cloud cover in optical depth categories, as seen by the MODIS instrument simulator. Dimensions of tau (optical depth) and cloud-top pressure are the same used by clisccp (ISCCP simulator).</t>
  </si>
  <si>
    <t>CFmon.clmodisliquidReff</t>
  </si>
  <si>
    <t>clmodisliquidReff</t>
  </si>
  <si>
    <t>Percentage liquid-cloud cover as seen by the MODIS instrument simulator. Dimensions of LWP (cloud liquid water path) and r_eff (droplet effective radius).</t>
  </si>
  <si>
    <t>longitude, latitude, effectRadLi, tau, time</t>
  </si>
  <si>
    <t>CFmon.cls</t>
  </si>
  <si>
    <t>cls</t>
  </si>
  <si>
    <t>Percentage Cover of Stratiform Cloud</t>
  </si>
  <si>
    <t>Cloud area fraction (reported as a percentage) for the whole atmospheric column due to stratiform clouds, as seen from the surface or the top of the atmosphere. Includes both large-scale and convective cloud.</t>
  </si>
  <si>
    <t>CFmon.cltcalipso</t>
  </si>
  <si>
    <t>CFmon.cltisccp</t>
  </si>
  <si>
    <t>CFmon.cltmodis</t>
  </si>
  <si>
    <t>cltmodis</t>
  </si>
  <si>
    <t>MODIS Total Cloud Area Fraction</t>
  </si>
  <si>
    <t xml:space="preserve">Percentage of total cloud cover as seen by the MODIS instrument simulator. </t>
  </si>
  <si>
    <t>CFmon.clwc</t>
  </si>
  <si>
    <t>CFmon.clws</t>
  </si>
  <si>
    <t>CFmon.clwvimodis</t>
  </si>
  <si>
    <t>clwvimodis</t>
  </si>
  <si>
    <t>MODIS Condensed Water Path</t>
  </si>
  <si>
    <t>Mass of condensed (liquid + ice) water in the column divided by the area of the column (not just the area of the cloudy portion of the column) as seen by the MODIS instrument simulator.</t>
  </si>
  <si>
    <t>CFmon.dmc</t>
  </si>
  <si>
    <t>dmc</t>
  </si>
  <si>
    <t>Deep Convective Mass Flux</t>
  </si>
  <si>
    <t>The net mass flux  represents the difference between the updraft and downdraft components.   This is calculated as the convective mass flux divided by the area of the whole grid cell (not just the area of the cloud).</t>
  </si>
  <si>
    <t>CFmon.edt</t>
  </si>
  <si>
    <t>edt</t>
  </si>
  <si>
    <t>Eddy Diffusivity Coefficient for Temperature</t>
  </si>
  <si>
    <t>Vertical diffusion coefficient for temperature due to parametrised eddies</t>
  </si>
  <si>
    <t>CFmon.evu</t>
  </si>
  <si>
    <t>evu</t>
  </si>
  <si>
    <t>Eddy Viscosity Coefficient for Momentum</t>
  </si>
  <si>
    <t>Vertical diffusion coefficient for momentum due to parametrised eddies</t>
  </si>
  <si>
    <t>CFmon.hur</t>
  </si>
  <si>
    <t>CFmon.hus</t>
  </si>
  <si>
    <t>CFmon.mcd</t>
  </si>
  <si>
    <t>mcd</t>
  </si>
  <si>
    <t>Downdraft Convective Mass Flux</t>
  </si>
  <si>
    <t>Calculated as the convective mass flux divided by the area of the whole grid cell (not just the area of the cloud).</t>
  </si>
  <si>
    <t>CFmon.mcu</t>
  </si>
  <si>
    <t>mcu</t>
  </si>
  <si>
    <t>Convective Updraft Mass Flux</t>
  </si>
  <si>
    <t>CFmon.pctisccp</t>
  </si>
  <si>
    <t>CFmon.ps</t>
  </si>
  <si>
    <t>CFmon.rld</t>
  </si>
  <si>
    <t>rld</t>
  </si>
  <si>
    <t>Downwelling Longwave Radiation</t>
  </si>
  <si>
    <t>Includes also the fluxes at the surface and TOA.</t>
  </si>
  <si>
    <t>CFmon.rld4co2</t>
  </si>
  <si>
    <t>rld4co2</t>
  </si>
  <si>
    <t>Downwelling Longwave Radiation 4XCO2 Atmosphere</t>
  </si>
  <si>
    <t>Downwelling longwave radiation calculated using carbon dioxide concentrations increased fourfold (includes the fluxes at the surface and TOA)</t>
  </si>
  <si>
    <t>CFmon.rldcs</t>
  </si>
  <si>
    <t>rldcs</t>
  </si>
  <si>
    <t>Downwelling Clear-Sky Longwave Radiation</t>
  </si>
  <si>
    <t>CFmon.rldcs4co2</t>
  </si>
  <si>
    <t>rldcs4co2</t>
  </si>
  <si>
    <t>Downwelling Clear-Sky Longwave Radiation 4XCO2 Atmosphere</t>
  </si>
  <si>
    <t>Downwelling clear-sky longwave radiation calculated using carbon dioxide concentrations increased fourfold (includes the fluxes at the surface and TOA)</t>
  </si>
  <si>
    <t>CFmon.rlu</t>
  </si>
  <si>
    <t>rlu</t>
  </si>
  <si>
    <t>Upwelling Longwave Radiation</t>
  </si>
  <si>
    <t>CFmon.rlu4co2</t>
  </si>
  <si>
    <t>rlu4co2</t>
  </si>
  <si>
    <t>Upwelling Longwave Radiation 4XCO2 Atmosphere</t>
  </si>
  <si>
    <t>Upwelling longwave radiation calculated using carbon dioxide concentrations increased fourfold (includes the fluxes at the surface and TOA)</t>
  </si>
  <si>
    <t>CFmon.rlucs</t>
  </si>
  <si>
    <t>rlucs</t>
  </si>
  <si>
    <t>Upwelling Clear-Sky Longwave Radiation</t>
  </si>
  <si>
    <t>CFmon.rlucs4co2</t>
  </si>
  <si>
    <t>rlucs4co2</t>
  </si>
  <si>
    <t>Upwelling Clear-Sky Longwave Radiation 4XCO2 Atmosphere</t>
  </si>
  <si>
    <t>Upwelling clear-sky longwave radiation calculated using carbon dioxide concentrations increased fourfold (includes the fluxes at the surface and TOA)</t>
  </si>
  <si>
    <t>CFmon.rlut4co2</t>
  </si>
  <si>
    <t>rlut4co2</t>
  </si>
  <si>
    <t>TOA Outgoing Longwave Radiation 4XCO2 Atmosphere</t>
  </si>
  <si>
    <t>Top-of-atmosphere outgoing longwave radiation calculated using carbon dioxide concentrations increased fourfold</t>
  </si>
  <si>
    <t>CFmon.rlutcs4co2</t>
  </si>
  <si>
    <t>rlutcs4co2</t>
  </si>
  <si>
    <t>TOA Outgoing Clear-Sky Longwave Radiation 4XCO2 Atmosphere</t>
  </si>
  <si>
    <t>Top-of-atmosphere outgoing clear-sky longwave radiation calculated using carbon dioxide concentrations increased fourfold</t>
  </si>
  <si>
    <t>CFmon.rsd</t>
  </si>
  <si>
    <t>rsd</t>
  </si>
  <si>
    <t>Downwelling Shortwave Radiation</t>
  </si>
  <si>
    <t>CFmon.rsd4co2</t>
  </si>
  <si>
    <t>rsd4co2</t>
  </si>
  <si>
    <t>Downwelling Shortwave Radiation 4XCO2 Atmosphere</t>
  </si>
  <si>
    <t>Downwelling shortwave radiation calculated using carbon dioxide concentrations increased fourfold</t>
  </si>
  <si>
    <t>CFmon.rsdcs</t>
  </si>
  <si>
    <t>rsdcs</t>
  </si>
  <si>
    <t>Downwelling Clear-Sky Shortwave Radiation</t>
  </si>
  <si>
    <t>CFmon.rsdcs4co2</t>
  </si>
  <si>
    <t>rsdcs4co2</t>
  </si>
  <si>
    <t>Downwelling Clear-Sky Shortwave Radiation 4XCO2 Atmosphere</t>
  </si>
  <si>
    <t>Downwelling clear-sky shortwave radiation calculated using carbon dioxide concentrations increased fourfold</t>
  </si>
  <si>
    <t>CFmon.rsu</t>
  </si>
  <si>
    <t>rsu</t>
  </si>
  <si>
    <t>Upwelling Shortwave Radiation</t>
  </si>
  <si>
    <t>CFmon.rsu4co2</t>
  </si>
  <si>
    <t>rsu4co2</t>
  </si>
  <si>
    <t>Upwelling Shortwave Radiation 4XCO2 Atmosphere</t>
  </si>
  <si>
    <t>Upwelling Shortwave Radiation calculated using carbon dioxide concentrations increased fourfold</t>
  </si>
  <si>
    <t>CFmon.rsucs</t>
  </si>
  <si>
    <t>rsucs</t>
  </si>
  <si>
    <t>Upwelling Clear-Sky Shortwave Radiation</t>
  </si>
  <si>
    <t>CFmon.rsucs4co2</t>
  </si>
  <si>
    <t>rsucs4co2</t>
  </si>
  <si>
    <t>Upwelling Clear-Sky Shortwave Radiation 4XCO2 Atmosphere</t>
  </si>
  <si>
    <t>Upwelling clear-sky shortwave radiation calculated using carbon dioxide concentrations increased fourfold</t>
  </si>
  <si>
    <t>CFmon.rsut4co2</t>
  </si>
  <si>
    <t>rsut4co2</t>
  </si>
  <si>
    <t>TOA Outgoing Shortwave Radiation in 4XCO2 Atmosphere</t>
  </si>
  <si>
    <t>TOA Outgoing Shortwave Radiation calculated using carbon dioxide concentrations increased fourfold</t>
  </si>
  <si>
    <t>CFmon.rsutcs4co2</t>
  </si>
  <si>
    <t>rsutcs4co2</t>
  </si>
  <si>
    <t>TOA Outgoing Clear-Sky Shortwave Radiation 4XCO2 Atmosphere</t>
  </si>
  <si>
    <t>TOA Outgoing Clear-Sky Shortwave Radiation calculated using carbon dioxide concentrations increased fourfold</t>
  </si>
  <si>
    <t>CFmon.smc</t>
  </si>
  <si>
    <t>smc</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</si>
  <si>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</si>
  <si>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</si>
  <si>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CFmon.ta</t>
  </si>
  <si>
    <t>CFmon.tnhus</t>
  </si>
  <si>
    <t>tnhus</t>
  </si>
  <si>
    <t>Tendency of Specific Humidity</t>
  </si>
  <si>
    <t>CFmon.tnhusa</t>
  </si>
  <si>
    <t>tnhusa</t>
  </si>
  <si>
    <t>Tendency of Specific Humidity Due to Advection</t>
  </si>
  <si>
    <t>Tendency of Specific Humidity due to Advection</t>
  </si>
  <si>
    <t>CFmon.tnhusc</t>
  </si>
  <si>
    <t>tnhusc</t>
  </si>
  <si>
    <t>Tendency of Specific Humidity Due to Convection</t>
  </si>
  <si>
    <t>Tendencies from cumulus convection scheme.</t>
  </si>
  <si>
    <t>CFmon.tnhusd</t>
  </si>
  <si>
    <t>tnhusd</t>
  </si>
  <si>
    <t>Tendency of Specific Humidity Due to Numerical Diffusion</t>
  </si>
  <si>
    <t>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</si>
  <si>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CFmon.tnhusmp</t>
  </si>
  <si>
    <t>tnhusmp</t>
  </si>
  <si>
    <t>Tendency of Specific Humidity Due to Model Physics</t>
  </si>
  <si>
    <t>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</si>
  <si>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CFmon.tnhusscpbl</t>
  </si>
  <si>
    <t>tnhusscpbl</t>
  </si>
  <si>
    <t>Tendency of Specific Humidity Due to Stratiform Cloud and Precipitation and Boundary Layer Mixing</t>
  </si>
  <si>
    <t>To be specified only in  models which do not separate budget terms for stratiform cloud, precipitation and boundary layer schemes.  Includes all bounday layer terms including and diffusive terms.</t>
  </si>
  <si>
    <t>CFmon.tnt</t>
  </si>
  <si>
    <t>tnt</t>
  </si>
  <si>
    <t>Tendency of Air Temperature</t>
  </si>
  <si>
    <t>CFmon.tnta</t>
  </si>
  <si>
    <t>tnta</t>
  </si>
  <si>
    <t>Tendency of Air Temperature Due to Advection</t>
  </si>
  <si>
    <t>Tendency of Air Temperature due to Advection</t>
  </si>
  <si>
    <t>CFmon.tntc</t>
  </si>
  <si>
    <t>tntc</t>
  </si>
  <si>
    <t>Tendency of Air Temperature Due to Convection</t>
  </si>
  <si>
    <t>CFmon.tntmp</t>
  </si>
  <si>
    <t>tntmp</t>
  </si>
  <si>
    <t>Tendency of Air Temperature Due to Model Physics</t>
  </si>
  <si>
    <t>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</si>
  <si>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CFmon.tntr</t>
  </si>
  <si>
    <t>tntr</t>
  </si>
  <si>
    <t>Tendency of Air Temperature Due to Radiative Heating</t>
  </si>
  <si>
    <t>Tendency of Air Temperature due to Radiative Heating</t>
  </si>
  <si>
    <t>CFmon.tntscpbl</t>
  </si>
  <si>
    <t>tntscpbl</t>
  </si>
  <si>
    <t>Tendency of Air Temperature Due to Stratiform Cloud and Precipitation and Boundary Layer Mixing</t>
  </si>
  <si>
    <t>To be specified only in  models which do not separate cloud, precipitation and boundary layer terms.  Includes all boundary layer terms including diffusive ones.</t>
  </si>
  <si>
    <t>CFsubhr.ccb</t>
  </si>
  <si>
    <t>site, time1</t>
  </si>
  <si>
    <t>Site (specific locations requested by CFMIP)</t>
  </si>
  <si>
    <t>CFsubhr.cct</t>
  </si>
  <si>
    <t>CFsubhr.ci</t>
  </si>
  <si>
    <t>CFsubhr.cl</t>
  </si>
  <si>
    <t>alevel, site, time1</t>
  </si>
  <si>
    <t>Atmospheric profiles at specified sites</t>
  </si>
  <si>
    <t>CFsubhr.cli</t>
  </si>
  <si>
    <t>Includes both large-scale and convective cloud. This is the mass of  cloud ice  in the grid cell divided by the mass of air (including the water in all phases) in the grid cell.  This includes precipitating hydrometeors ONLY if the precipitating hydrometeors affect the calculation of radiative transfer in model.</t>
  </si>
  <si>
    <t>CFsubhr.clivi</t>
  </si>
  <si>
    <t>CFsubhr.clt</t>
  </si>
  <si>
    <t>CFsubhr.clw</t>
  </si>
  <si>
    <t>Includes both large-scale and convective cloud.  This is the mass of  cloud liquid water in the grid cell divided by the mass of air (including the water in all phases) in the grid cell.  This includes precipitating hydrometeors ONLY if the precipitating hydrometeors affect the calculation of radiative transfer in model.</t>
  </si>
  <si>
    <t>CFsubhr.clwvi</t>
  </si>
  <si>
    <t>CFsubhr.edt</t>
  </si>
  <si>
    <t>CFsubhr.evspsbl</t>
  </si>
  <si>
    <t>CFsubhr.evu</t>
  </si>
  <si>
    <t>CFsubhr.fco2antt</t>
  </si>
  <si>
    <t>CFsubhr.fco2fos</t>
  </si>
  <si>
    <t>CFsubhr.fco2nat</t>
  </si>
  <si>
    <t>CFsubhr.hfls</t>
  </si>
  <si>
    <t>CFsubhr.hfss</t>
  </si>
  <si>
    <t>CFsubhr.hur</t>
  </si>
  <si>
    <t>CFsubhr.hurs</t>
  </si>
  <si>
    <t>site, time1, height2m</t>
  </si>
  <si>
    <t>CFsubhr.hus</t>
  </si>
  <si>
    <t>CFsubhr.huss</t>
  </si>
  <si>
    <t>CFsubhr.mc</t>
  </si>
  <si>
    <t>The net mass flux should represent the difference between the updraft and downdraft components.  This is calculated as the convective mass flux divided by the area of the whole grid cell (not just the area of the updrafts).</t>
  </si>
  <si>
    <t>alevhalf, site, time1</t>
  </si>
  <si>
    <t>Atmospheric profiles (half levels) at specified sites</t>
  </si>
  <si>
    <t>CFsubhr.pfull</t>
  </si>
  <si>
    <t>CFsubhr.phalf</t>
  </si>
  <si>
    <t>CFsubhr.pr</t>
  </si>
  <si>
    <t>CFsubhr.prc</t>
  </si>
  <si>
    <t>CFsubhr.prsn</t>
  </si>
  <si>
    <t>CFsubhr.prw</t>
  </si>
  <si>
    <t>CFsubhr.ps</t>
  </si>
  <si>
    <t>CFsubhr.psl</t>
  </si>
  <si>
    <t>CFsubhr.rld</t>
  </si>
  <si>
    <t>Downwelling Longwave Radiation (includes the fluxes at the surface and TOA)</t>
  </si>
  <si>
    <t>CFsubhr.rldcs</t>
  </si>
  <si>
    <t>Downwelling clear-sky longwave radiation (includes the fluxes at the surface and TOA)</t>
  </si>
  <si>
    <t>CFsubhr.rlds</t>
  </si>
  <si>
    <t>CFsubhr.rldscs</t>
  </si>
  <si>
    <t>CFsubhr.rlu</t>
  </si>
  <si>
    <t>Upwelling longwave radiation (includes the fluxes at the surface and TOA)</t>
  </si>
  <si>
    <t>CFsubhr.rlucs</t>
  </si>
  <si>
    <t>Upwelling clear-sky longwave radiation  (includes the fluxes at the surface and TOA)</t>
  </si>
  <si>
    <t>CFsubhr.rlus</t>
  </si>
  <si>
    <t>CFsubhr.rlut</t>
  </si>
  <si>
    <t>CFsubhr.rlutcs</t>
  </si>
  <si>
    <t>CFsubhr.rsd</t>
  </si>
  <si>
    <t>Downwelling shortwave radiation (includes the fluxes at the surface and top-of-atmosphere)</t>
  </si>
  <si>
    <t>CFsubhr.rsdcs</t>
  </si>
  <si>
    <t>Downwelling clear-sky shortwave radiation (includes the fluxes at the surface and top-of-atmosphere)</t>
  </si>
  <si>
    <t>CFsubhr.rsds</t>
  </si>
  <si>
    <t>CFsubhr.rsdscs</t>
  </si>
  <si>
    <t>CFsubhr.rsdt</t>
  </si>
  <si>
    <t>CFsubhr.rsu</t>
  </si>
  <si>
    <t>Upwelling shortwave radiation  (includes also the fluxes at the surface and top of atmosphere)</t>
  </si>
  <si>
    <t>CFsubhr.rsucs</t>
  </si>
  <si>
    <t>Upwelling clear-sky shortwave radiation  (includes the fluxes at the surface and TOA)</t>
  </si>
  <si>
    <t>CFsubhr.rsus</t>
  </si>
  <si>
    <t>CFsubhr.rsuscs</t>
  </si>
  <si>
    <t>CFsubhr.rsut</t>
  </si>
  <si>
    <t>CFsubhr.rsutcs</t>
  </si>
  <si>
    <t>CFsubhr.rtmt</t>
  </si>
  <si>
    <t>CFsubhr.sbl</t>
  </si>
  <si>
    <t>CFsubhr.sci</t>
  </si>
  <si>
    <t>CFsubhr.sfcWind</t>
  </si>
  <si>
    <t>site, time1, height10m</t>
  </si>
  <si>
    <t>CFsubhr.ta</t>
  </si>
  <si>
    <t>CFsubhr.tas</t>
  </si>
  <si>
    <t>CFsubhr.tauu</t>
  </si>
  <si>
    <t>CFsubhr.tauv</t>
  </si>
  <si>
    <t>CFsubhr.tnhus</t>
  </si>
  <si>
    <t>CFsubhr.tnhusa</t>
  </si>
  <si>
    <t>CFsubhr.tnhusc</t>
  </si>
  <si>
    <t>CFsubhr.tnhusd</t>
  </si>
  <si>
    <t>CFsubhr.tnhusmp</t>
  </si>
  <si>
    <t>CFsubhr.tnhusscpbl</t>
  </si>
  <si>
    <t>CFsubhr.tnt</t>
  </si>
  <si>
    <t>CFsubhr.tnta</t>
  </si>
  <si>
    <t>CFsubhr.tntc</t>
  </si>
  <si>
    <t>CFsubhr.tntmp</t>
  </si>
  <si>
    <t>CFsubhr.tntr</t>
  </si>
  <si>
    <t>CFsubhr.tntscpbl</t>
  </si>
  <si>
    <t>CFsubhr.ts</t>
  </si>
  <si>
    <t>CFsubhr.ua</t>
  </si>
  <si>
    <t>CFsubhr.uas</t>
  </si>
  <si>
    <t>CFsubhr.va</t>
  </si>
  <si>
    <t>CFsubhr.vas</t>
  </si>
  <si>
    <t>CFsubhr.wap</t>
  </si>
  <si>
    <t>CFsubhr.zg</t>
  </si>
  <si>
    <t>day.clt</t>
  </si>
  <si>
    <t>for the whole atmospheric column, as seen from the surface or the top of the atmosphere. Includes both large-scale and convective cloud.</t>
  </si>
  <si>
    <t>day.hfls</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</si>
  <si>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</si>
  <si>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day.hfss</t>
  </si>
  <si>
    <t>day.hur</t>
  </si>
  <si>
    <t>day.hurs</t>
  </si>
  <si>
    <t>day.hursmax</t>
  </si>
  <si>
    <t>hursmax</t>
  </si>
  <si>
    <t>Daily Maximum Near-Surface Relative Humidity</t>
  </si>
  <si>
    <t>day.hursmin</t>
  </si>
  <si>
    <t>hursmin</t>
  </si>
  <si>
    <t>Daily Minimum Near-Surface Relative Humidity</t>
  </si>
  <si>
    <t>day.hus</t>
  </si>
  <si>
    <t>day.huss</t>
  </si>
  <si>
    <t>day.irrDem</t>
  </si>
  <si>
    <t>irrDem</t>
  </si>
  <si>
    <t>irrigation water demand</t>
  </si>
  <si>
    <t>the total amount of irrigation water demand</t>
  </si>
  <si>
    <t>day.irrGw</t>
  </si>
  <si>
    <t>irrGw</t>
  </si>
  <si>
    <t>irrigation water withdrawal from groundwater</t>
  </si>
  <si>
    <t>the amount of water withdrawal for irrigation from ground water, including deep soil water, confined and unconfined aquifer, etc</t>
  </si>
  <si>
    <t>day.irrLut</t>
  </si>
  <si>
    <t>irrLut</t>
  </si>
  <si>
    <t>irrigation water withdrawal</t>
  </si>
  <si>
    <t>the total amount of water withdrawal from multiple sources</t>
  </si>
  <si>
    <t>day.irrSurf</t>
  </si>
  <si>
    <t>irrSurf</t>
  </si>
  <si>
    <t>irrigation water withdrawal from surface water</t>
  </si>
  <si>
    <t>the amount of water withdrawal for irrigation from surface water, including rivers, lakes, reservoirs, etc.)</t>
  </si>
  <si>
    <t>day.mrro</t>
  </si>
  <si>
    <t>computed as the total runoff (including "drainage" through the base of the soil model) leaving the land portion of the grid cell divided by the land area in the grid cell.</t>
  </si>
  <si>
    <t>day.mrso</t>
  </si>
  <si>
    <t>mrso</t>
  </si>
  <si>
    <t>Total Soil Moisture Content</t>
  </si>
  <si>
    <t>the mass per unit area  (summed over all soil layers) of water in all phases.</t>
  </si>
  <si>
    <t>day.mrsos</t>
  </si>
  <si>
    <t>longitude, latitude, time, sdepth1</t>
  </si>
  <si>
    <t>day.noaahi2m</t>
  </si>
  <si>
    <t>noaahi2m</t>
  </si>
  <si>
    <t>mean 2m daily NOAA heat index</t>
  </si>
  <si>
    <t>mean 2m daily NOAA heat index.
The perceived air temperature when relative humidity is taken into consideration (which makes it feel hotter than the actual air temperature).
The heat index is only defined when the ambient air temperature is at or above 299.817 K.
NOAA heat index = -42.379 + 2.04901523(T) + 10.14333127(R) - 0.22475541(T)(R) - 6.83783e-3 sqr(T) - 5.481717e-2 sqr(R) + 1.22874e-3 sqr(T) (R) + 8.5282e-4 (T) sqr(R) - 1.99e-6 sqr(T) sqr(R)
where T is 2 m temperature (degrees F), R is relative humidity (%)</t>
  </si>
  <si>
    <t>day.noaahi2mmax</t>
  </si>
  <si>
    <t>noaahi2mmax</t>
  </si>
  <si>
    <t>max 2m daily NOAA heat index</t>
  </si>
  <si>
    <t>max 2m daily NOAA heat index 
The perceived air temperature when relative humidity is taken into consideration (which makes it feel hotter than the actual air temperature).
The heat index is only defined when the ambient air temperature is at or above 299.817 K.
NOAA heat index = -42.379 + 2.04901523(T) + 10.14333127(R) - 0.22475541(T)(R) - 6.83783e-3 sqr(T) - 5.481717e-2 sqr(R) + 1.22874e-3 sqr(T) (R) + 8.5282e-4 (T) sqr(R) - 1.99e-6 sqr(T) sqr(R)
where T is 2 m temperature (degrees F), R is relative humidity (%)</t>
  </si>
  <si>
    <t>day.pr</t>
  </si>
  <si>
    <t>day.prc</t>
  </si>
  <si>
    <t>day.prsn</t>
  </si>
  <si>
    <t>day.psl</t>
  </si>
  <si>
    <t>day.rlds</t>
  </si>
  <si>
    <t>day.rls</t>
  </si>
  <si>
    <t>rls</t>
  </si>
  <si>
    <t>Net Longwave Surface Radiation</t>
  </si>
  <si>
    <t>Net longwave radiation</t>
  </si>
  <si>
    <t>day.rlus</t>
  </si>
  <si>
    <t>day.rluscs</t>
  </si>
  <si>
    <t>day.rlut</t>
  </si>
  <si>
    <t>at the top of the atmosphere.</t>
  </si>
  <si>
    <t>day.rsds</t>
  </si>
  <si>
    <t>day.rsdt</t>
  </si>
  <si>
    <t>Shortwave radiation incident at the top of the atmosphere.</t>
  </si>
  <si>
    <t>day.rss</t>
  </si>
  <si>
    <t>rss</t>
  </si>
  <si>
    <t>Net Shortwave Surface Radiation</t>
  </si>
  <si>
    <t>Net shortwave radiation</t>
  </si>
  <si>
    <t>day.rsus</t>
  </si>
  <si>
    <t>day.rsut</t>
  </si>
  <si>
    <t>Outgoing shortwave radiation at the top of the atmosphere.</t>
  </si>
  <si>
    <t>day.sfcWind</t>
  </si>
  <si>
    <t>Daily-Mean Near-Surface Wind Speed</t>
  </si>
  <si>
    <t>day.sfcWindmax</t>
  </si>
  <si>
    <t>sfcWindmax</t>
  </si>
  <si>
    <t>Daily Maximum Near-Surface Wind Speed</t>
  </si>
  <si>
    <t>Daily maximum near-surface (usually, 10 meters) wind speed.</t>
  </si>
  <si>
    <t>day.snc</t>
  </si>
  <si>
    <t>snc</t>
  </si>
  <si>
    <t>Snow Area Percentage</t>
  </si>
  <si>
    <t>Percentage of each grid cell that is occupied by snow that rests on land portion of cell.</t>
  </si>
  <si>
    <t>day.snw</t>
  </si>
  <si>
    <t>snw</t>
  </si>
  <si>
    <t>Surface Snow Amount</t>
  </si>
  <si>
    <t>the mass of surface snow on the land portion of the grid cell divided by the land area in the grid cell; reported as missing where the land fraction is 0; excludes snow on vegetation canopy or on sea ice.</t>
  </si>
  <si>
    <t>day.ta</t>
  </si>
  <si>
    <t>day.tas</t>
  </si>
  <si>
    <t>day.tasmax</t>
  </si>
  <si>
    <t>maximum near-surface (usually, 2 meter) air temperature (add cell_method attribute "time: max")</t>
  </si>
  <si>
    <t>day.tasmin</t>
  </si>
  <si>
    <t>minimum near-surface (usually, 2 meter) air temperature (add cell_method attribute "time: min")</t>
  </si>
  <si>
    <t>day.tslsi</t>
  </si>
  <si>
    <t>Surface temperature of all surfaces except open ocean.</t>
  </si>
  <si>
    <t>area: time: mean (comment: over land and sea ice)</t>
  </si>
  <si>
    <t>day.ua</t>
  </si>
  <si>
    <t>day.uas</t>
  </si>
  <si>
    <t>day.va</t>
  </si>
  <si>
    <t>day.vas</t>
  </si>
  <si>
    <t>day.wap</t>
  </si>
  <si>
    <t>day.wbgt2m</t>
  </si>
  <si>
    <t>wbgt2m</t>
  </si>
  <si>
    <t>mean 2m daily wet bulb globe temperature</t>
  </si>
  <si>
    <t>mean 2m daily wet bulb globe temperature (WBGT). 
Wet Bulb Globe Temperature (WBGT) is a particularly effective indicator of heat stress for active populations such as outdoor workers and athletes.
The calculation should be done with: 
WBGT = 0.567 * T_C + 0.393 * e/100 + 3.94, where T_C is temperature in degrees C, and e = huss * p * M_air / M_H2O, where "huss=specific humidity in kg/kg", M_H2O = 18.01528/1000 # kg/mol, M_air = 28.964/1000 # kg/mol for dry air and "P = surface pressure in Pa"</t>
  </si>
  <si>
    <t>day.wbgt2mmax</t>
  </si>
  <si>
    <t>wbgt2mmax</t>
  </si>
  <si>
    <t>maximum 2m daily wet bulb globe temperature</t>
  </si>
  <si>
    <t>max 2m daily wet bulb globe temperature (WGBT): 
Wet Bulb Globe Temperature (WBGT) is a particularly effective indicator of heat stress for active populations such as outdoor workers and athletes.
The calculation should be done with: 
WBGT = 0.567 * T_C + 0.393 * e/100 + 3.94, where T_C is temperature in degrees C, and e = huss * p * M_air / M_H2O, where "huss=specific humidity in kg/kg", M_H2O = 18.01528/1000 # kg/mol, M_air = 28.964/1000 # kg/mol for dry air and "P = surface pressure in Pa"</t>
  </si>
  <si>
    <t>day.zg</t>
  </si>
  <si>
    <t>E1hr.bldep</t>
  </si>
  <si>
    <t>Boundary Layer depth</t>
  </si>
  <si>
    <t>E1hr.clt</t>
  </si>
  <si>
    <t xml:space="preserve">Total cloud area fraction (reported as a percentage) for the whole atmospheric column, as seen from the surface or the top of the atmosphere. Includes both large-scale and convective cloud. </t>
  </si>
  <si>
    <t>E1hr.hfls</t>
  </si>
  <si>
    <t>Surface upward latent heat flux</t>
  </si>
  <si>
    <t>Hourly surface upward latent heat flux</t>
  </si>
  <si>
    <t>E1hr.hfss</t>
  </si>
  <si>
    <t>Surface upward sensible heat flux</t>
  </si>
  <si>
    <t>Hourly surface upward sensible heat flux</t>
  </si>
  <si>
    <t>E1hr.hurs</t>
  </si>
  <si>
    <t>Hourly relative humidity at the surface</t>
  </si>
  <si>
    <t>Relative humidity at 2m above the surface</t>
  </si>
  <si>
    <t>E1hr.huss</t>
  </si>
  <si>
    <t xml:space="preserve">Specific humidity at 2m. </t>
  </si>
  <si>
    <t>E1hr.pr</t>
  </si>
  <si>
    <t>Total precipitation flux</t>
  </si>
  <si>
    <t>E1hr.ps</t>
  </si>
  <si>
    <t xml:space="preserve">Surface pressure. </t>
  </si>
  <si>
    <t>E1hr.psl</t>
  </si>
  <si>
    <t>Sea level pressure</t>
  </si>
  <si>
    <t>E1hr.rlds</t>
  </si>
  <si>
    <t>E1hr.rlus</t>
  </si>
  <si>
    <t>Surface upwelling shortwave radiation</t>
  </si>
  <si>
    <t>Hourly surface upwelling shortwave radiation</t>
  </si>
  <si>
    <t>E1hr.rsds</t>
  </si>
  <si>
    <t>Hourly downward solar radiation flux at the surface</t>
  </si>
  <si>
    <t>E1hr.rsdsdiff</t>
  </si>
  <si>
    <t>rsdsdiff</t>
  </si>
  <si>
    <t xml:space="preserve">Surface Diffuse Downwelling Shortwave Radiation
</t>
  </si>
  <si>
    <t>Surface Diffuse Downwelling Shortwave Radiation</t>
  </si>
  <si>
    <t>E1hr.rsus</t>
  </si>
  <si>
    <t>E1hr.sfcWind</t>
  </si>
  <si>
    <t>Hourly surface wind speed</t>
  </si>
  <si>
    <t>Hourly near-surface wind speed at 10m above the ground</t>
  </si>
  <si>
    <t>E1hr.tas</t>
  </si>
  <si>
    <t xml:space="preserve">Hourly Temperature at Surface </t>
  </si>
  <si>
    <t>Hourly Temperature at 2m above the surface</t>
  </si>
  <si>
    <t>E1hr.ts</t>
  </si>
  <si>
    <t>E1hr.ua100m</t>
  </si>
  <si>
    <t>Eastward Wind at 100m</t>
  </si>
  <si>
    <t>Zonal wind (positive in a eastward direction) at 100m above the surface</t>
  </si>
  <si>
    <t>longitude, latitude, time1, height100m</t>
  </si>
  <si>
    <t>E1hr.uas</t>
  </si>
  <si>
    <t>Surface wind speed Eastward Components</t>
  </si>
  <si>
    <t>Zonal wind (positive in a eastward direction) at 10 meters above the surface.</t>
  </si>
  <si>
    <t>E1hr.va100m</t>
  </si>
  <si>
    <t>Northward Wind at 100m</t>
  </si>
  <si>
    <t>Meridional wind (positive in a northward direction) at 100m above the surface.</t>
  </si>
  <si>
    <t>E1hr.vas</t>
  </si>
  <si>
    <t>Surface wind speed Northward Component</t>
  </si>
  <si>
    <t xml:space="preserve">Meridional wind (positive in a northward direction) at 10 meters above the surface. </t>
  </si>
  <si>
    <t>E1hr.wsgmax10m</t>
  </si>
  <si>
    <t>wsgmax10m</t>
  </si>
  <si>
    <t>Maximum Speed of Wind Gust at 10m</t>
  </si>
  <si>
    <t>Wind speed gust maximum at 10m above surface</t>
  </si>
  <si>
    <t>E1hr.wsgmax100m</t>
  </si>
  <si>
    <t>wsgmax100m</t>
  </si>
  <si>
    <t>Maximum Wind Speed of Gust at 100m</t>
  </si>
  <si>
    <t>Wind speed gust maximum at 100m above surface</t>
  </si>
  <si>
    <t>E1hrClimMon.rlut</t>
  </si>
  <si>
    <t>longitude, latitude, time3</t>
  </si>
  <si>
    <t>diurnal-cycle</t>
  </si>
  <si>
    <t>area: mean time: mean within days time: mean over days</t>
  </si>
  <si>
    <t>E1hrClimMon.rlutcs</t>
  </si>
  <si>
    <t>E1hrClimMon.rsdt</t>
  </si>
  <si>
    <t>E1hrClimMon.rsut</t>
  </si>
  <si>
    <t>E1hrClimMon.rsutcs</t>
  </si>
  <si>
    <t>E3hr.clivi</t>
  </si>
  <si>
    <t>Ice water path</t>
  </si>
  <si>
    <t>E3hr.clwvi</t>
  </si>
  <si>
    <t>Liquid water path</t>
  </si>
  <si>
    <t>E3hr.prw</t>
  </si>
  <si>
    <t>Column-integrated water vapour</t>
  </si>
  <si>
    <t>E3hr.rlut</t>
  </si>
  <si>
    <t>TOA outgoing longwave radiation</t>
  </si>
  <si>
    <t>E3hr.rlutcs</t>
  </si>
  <si>
    <t>TOA outgoing clear sky longwave</t>
  </si>
  <si>
    <t>E3hr.rsut</t>
  </si>
  <si>
    <t>TOA outgoing shortwave radiation</t>
  </si>
  <si>
    <t>E3hr.rsutcs</t>
  </si>
  <si>
    <t>TOA outgoing clear sky shortwave</t>
  </si>
  <si>
    <t>E3hr.sfcWind</t>
  </si>
  <si>
    <t>Near surface wind speed</t>
  </si>
  <si>
    <t>E3hrPt.cltcalipso</t>
  </si>
  <si>
    <t>CALIPSO Total Cloud Fraction</t>
  </si>
  <si>
    <t>E3hrPt.conccn</t>
  </si>
  <si>
    <t>Sub-daily Aerosol Number Concentration at CF sites</t>
  </si>
  <si>
    <t>The variable represents the instantaneous Aerosol Number Concentration at CF sites, sampled every 3 hours</t>
  </si>
  <si>
    <t>::MODEL</t>
  </si>
  <si>
    <t>E3hrPt.hus</t>
  </si>
  <si>
    <t>E3hrPt.hus6</t>
  </si>
  <si>
    <t>hus6</t>
  </si>
  <si>
    <t>Specific humidity</t>
  </si>
  <si>
    <t>Specific humidity on 6 pressure levels in the lower troposphere</t>
  </si>
  <si>
    <t>longitude, latitude, plev6, time1</t>
  </si>
  <si>
    <t>Global field (6 pressure levels)</t>
  </si>
  <si>
    <t>E3hrPt.mmraerh2o</t>
  </si>
  <si>
    <t>Instantaneous surface aerosol water mass mixing ratio at CF sites</t>
  </si>
  <si>
    <t>This variable represents the instantaneous surface aerosol water Mass Mixing Ratio at CF sites, sampled every 3 hours</t>
  </si>
  <si>
    <t>E3hrPt.mmrbc</t>
  </si>
  <si>
    <t>Elemental carbon mass mixing ratio</t>
  </si>
  <si>
    <t>This variable represents the instantaneous surface elemental carbon Aerosol Mass Mixing Ratio at CF sites, sampled every 3 hours</t>
  </si>
  <si>
    <t>E3hrPt.mmrdust</t>
  </si>
  <si>
    <t>Instantaneous surface Dust Aerosol Mass Mixing Ratio at CF sites</t>
  </si>
  <si>
    <t>This variable represents the instantaneous surface Dust Aerosol Mass Mixing Ratio at CF sites, sampled every 3 hours</t>
  </si>
  <si>
    <t>E3hrPt.mmrnh4</t>
  </si>
  <si>
    <t>Instantaneous surface NH4 aerosol mass mixing ratio at CF sites</t>
  </si>
  <si>
    <t>This variable represents the instantaneous surface NH4 Aerosol Mass Mixing Ratio at CF sites, sampled every 3 hours</t>
  </si>
  <si>
    <t>E3hrPt.mmrno3</t>
  </si>
  <si>
    <t>Instantaneous surface NO3 aerosol mass mixing ratio at CF sites</t>
  </si>
  <si>
    <t>This variable represents the instantaneous surface NO3 Aerosol Mass Mixing Ratio at CF sites, sampled every 3 hours</t>
  </si>
  <si>
    <t>E3hrPt.mmroa</t>
  </si>
  <si>
    <t>Instantaneous surface total organic aerosol mass mixing ratio at CF sites</t>
  </si>
  <si>
    <t xml:space="preserve">This variable represents the instantaneous surface organic aerosol Mass Mixing Ratio at CF sites, sampled every 3 hours. </t>
  </si>
  <si>
    <t>E3hrPt.mmrso4</t>
  </si>
  <si>
    <t>Instantaneous Aerosol Sulfate Mass Mixing Ratio at CF sites</t>
  </si>
  <si>
    <t>This variable is for instantaneous surface mass mixing ratio of sulfate aerosol at CF sites, sampled every 3 hours</t>
  </si>
  <si>
    <t>E3hrPt.mmrss</t>
  </si>
  <si>
    <t>Sea salt Aerosol Mass Mixing Ratio at CF sites</t>
  </si>
  <si>
    <t>This variable represents instantaneous surface sea salt aerosol mass mixing ratio at CF sites, sampled every 3 hours</t>
  </si>
  <si>
    <t>E3hrPt.so2</t>
  </si>
  <si>
    <t>Surface SO2 volume mixing ratio at CF sites</t>
  </si>
  <si>
    <t>This variable represents the instantaneous surface so2 volume mixing ration at CF sites, sampled every 3 hours</t>
  </si>
  <si>
    <t>E3hrPt.ta6</t>
  </si>
  <si>
    <t>ta6</t>
  </si>
  <si>
    <t>Air temperature</t>
  </si>
  <si>
    <t>Air temperature on 6 pressure levels in the lower troposphere</t>
  </si>
  <si>
    <t>E3hrPt.ua6</t>
  </si>
  <si>
    <t>ua6</t>
  </si>
  <si>
    <t>Eastward wind</t>
  </si>
  <si>
    <t>Zonal wind (positive in a eastward direction) on 6 pressure levels in the lower troposphere</t>
  </si>
  <si>
    <t>E3hrPt.va6</t>
  </si>
  <si>
    <t>va6</t>
  </si>
  <si>
    <t>Meridional wind (positive in a northward direction) on 6 pressure levels in the lower troposphere</t>
  </si>
  <si>
    <t>E3hrPt.wap6</t>
  </si>
  <si>
    <t>wap6</t>
  </si>
  <si>
    <t>Omega (=dp/dt) on 6 pressure levels in the lower troposphere</t>
  </si>
  <si>
    <t>Eday.ccldncl</t>
  </si>
  <si>
    <t>ccldncl</t>
  </si>
  <si>
    <t>Cloud Droplet Number Concentration of Convective Cloud Tops</t>
  </si>
  <si>
    <t>Droplets are liquid only.  Report concentration 'as seen from space' over convective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</si>
  <si>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Eday.cldnci</t>
  </si>
  <si>
    <t>cldnci</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</si>
  <si>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</si>
  <si>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</si>
  <si>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Eday.cldnvi</t>
  </si>
  <si>
    <t>cldnvi</t>
  </si>
  <si>
    <t>Column Integrated Cloud Droplet Number</t>
  </si>
  <si>
    <t>Droplets are liquid only.  Values are weighted by liquid cloud fraction in each layer when vertically integrating, and for monthly means the samples are weighted by total liquid cloud fraction (as seen from TOA).</t>
  </si>
  <si>
    <t>Eday.clivic</t>
  </si>
  <si>
    <t>clivic</t>
  </si>
  <si>
    <t>Convective Ice Water Path</t>
  </si>
  <si>
    <t>calculate mass of convective ice water in the column divided by the area of the column (not just the area of the cloudy portion of the column). This includes precipitating frozen hydrometeors ONLY if the precipitating hydrometeors affect the calculation of radiative transfer in model.</t>
  </si>
  <si>
    <t>Eday.clt</t>
  </si>
  <si>
    <t>Total cloud fraction</t>
  </si>
  <si>
    <t>Eday.clwvic</t>
  </si>
  <si>
    <t>clwvic</t>
  </si>
  <si>
    <t>Convective Condensed Water Path</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</si>
  <si>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</si>
  <si>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Eday.dcw</t>
  </si>
  <si>
    <t>dcw</t>
  </si>
  <si>
    <t>Change in Interception Storage</t>
  </si>
  <si>
    <t>change_over_time_in_canopy_water_amount</t>
  </si>
  <si>
    <t>Eday.dgw</t>
  </si>
  <si>
    <t>dgw</t>
  </si>
  <si>
    <t>Change in Groundwater</t>
  </si>
  <si>
    <t>change_over_time_in_groundwater</t>
  </si>
  <si>
    <t>area: areacellr</t>
  </si>
  <si>
    <t>Eday.drivw</t>
  </si>
  <si>
    <t>drivw</t>
  </si>
  <si>
    <t>Change in River Storage</t>
  </si>
  <si>
    <t>Eday.dslw</t>
  </si>
  <si>
    <t>dslw</t>
  </si>
  <si>
    <t>Change in Soil Moisture</t>
  </si>
  <si>
    <t>Eday.dsn</t>
  </si>
  <si>
    <t>dsn</t>
  </si>
  <si>
    <t>Change in Snow Water Equivalent</t>
  </si>
  <si>
    <t>Eday.dsw</t>
  </si>
  <si>
    <t>dsw</t>
  </si>
  <si>
    <t>Change in Surface Water Storage</t>
  </si>
  <si>
    <t>Eday.esn</t>
  </si>
  <si>
    <t>esn</t>
  </si>
  <si>
    <t>Snow Evaporation</t>
  </si>
  <si>
    <t>liquid_water_evaporation_flux_from_surface_snow</t>
  </si>
  <si>
    <t>Eday.evspsbl</t>
  </si>
  <si>
    <t>Evaporation at surface (also known as evapotranspiration): flux of water into the atmosphere due to conversion of both liquid and solid phases to vapor (from underlying surface and vegetation)</t>
  </si>
  <si>
    <t>Eday.evspsblpot</t>
  </si>
  <si>
    <t>evspsblpot</t>
  </si>
  <si>
    <t>Potential Evapotranspiration</t>
  </si>
  <si>
    <t>water_potential_evapotranspiration_flux</t>
  </si>
  <si>
    <t>Eday.evspsblsoi</t>
  </si>
  <si>
    <t>Daily water evaporation flux from soil</t>
  </si>
  <si>
    <t>Water evaporation flux from soil but for daily averages i.e., the evspsblsoi variable, which is only currently defined for monthly averages</t>
  </si>
  <si>
    <t>Eday.evspsblveg</t>
  </si>
  <si>
    <t>Daily water evaporation flux from canopy</t>
  </si>
  <si>
    <t>The same as the current variable evspsblveg but defined on daily timescales.</t>
  </si>
  <si>
    <t>Eday.flashrate</t>
  </si>
  <si>
    <t>flashrate</t>
  </si>
  <si>
    <t>Lightning Flash Rate</t>
  </si>
  <si>
    <t>Eday.gppVgt</t>
  </si>
  <si>
    <t>gppVgt</t>
  </si>
  <si>
    <t>Gross Primary Production on Vegetation type as Carbon Mass Flux [kgC m-2 s-1]</t>
  </si>
  <si>
    <t>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Reported on land-use tiles.</t>
  </si>
  <si>
    <t>longitude, latitude, vegtype, time</t>
  </si>
  <si>
    <t>area: time: mean where sector</t>
  </si>
  <si>
    <t>Eday.hfdsn</t>
  </si>
  <si>
    <t>hfdsn</t>
  </si>
  <si>
    <t>Downward Heat Flux into Snow Where Land over Land</t>
  </si>
  <si>
    <t>Downward heat flux at snow top</t>
  </si>
  <si>
    <t>Eday.hfdsnb</t>
  </si>
  <si>
    <t>hfdsnb</t>
  </si>
  <si>
    <t>Downward Heat Flux at Snow Base</t>
  </si>
  <si>
    <t>Downward heat flux at snow botton</t>
  </si>
  <si>
    <t>Eday.hursminCrop</t>
  </si>
  <si>
    <t>hursminCrop</t>
  </si>
  <si>
    <t>Daily Minimum Near-Surface Relative Humidity over Crop Tile</t>
  </si>
  <si>
    <t>area: mean where crops time: minimum within days time: mean over days</t>
  </si>
  <si>
    <t>Eday.hus</t>
  </si>
  <si>
    <t>These are standard variables from CMIP5.</t>
  </si>
  <si>
    <t>Eday.intuadse</t>
  </si>
  <si>
    <t>intuadse</t>
  </si>
  <si>
    <t>Vertically Integrated Eastward Dry Static Energy Transport</t>
  </si>
  <si>
    <t>Vertically integrated eastward dry static energy transport (cp.T +zg).v (Mass_weighted_vertical integral of the product of eastward wind by dry static_energy per mass unit)</t>
  </si>
  <si>
    <t>Eday.intuaw</t>
  </si>
  <si>
    <t>Vertically Integrated Eastward Moisture Transport</t>
  </si>
  <si>
    <t>Eday.intvadse</t>
  </si>
  <si>
    <t>intvadse</t>
  </si>
  <si>
    <t>Vertically Integrated Northward Dry Static Energy Transport</t>
  </si>
  <si>
    <t>Vertically integrated northward dry static energy transport (cp.T +zg).v (Mass_weighted_vertical integral of the product of northward wind by dry static_energy per mass unit)</t>
  </si>
  <si>
    <t>Eday.intvaw</t>
  </si>
  <si>
    <t>Vertically Integrated Northward Moisture Transport</t>
  </si>
  <si>
    <t>Eday.jpdftaureicemodis</t>
  </si>
  <si>
    <t>jpdftaureicemodis</t>
  </si>
  <si>
    <t>MODIS Joint Distribution of Optical Thickness and Particle Size, Ice</t>
  </si>
  <si>
    <t>MODIS Optical Thickness-Particle Size joint  distribution, ice</t>
  </si>
  <si>
    <t>Eday.jpdftaureliqmodis</t>
  </si>
  <si>
    <t>jpdftaureliqmodis</t>
  </si>
  <si>
    <t>MODIS Optical Thickness-Particle Size Joint Distribution, Liquid</t>
  </si>
  <si>
    <t>MODIS Optical Thickness-Particle Size joint  distribution, liquid</t>
  </si>
  <si>
    <t>Eday.lai</t>
  </si>
  <si>
    <t>lai</t>
  </si>
  <si>
    <t>Leaf Area Index</t>
  </si>
  <si>
    <t>A ratio obtained by dividing the total upper leaf surface area of vegetation by the (horizontal) surface area of the land on which it grows.</t>
  </si>
  <si>
    <t>Eday.laiVgt</t>
  </si>
  <si>
    <t>laiVgt</t>
  </si>
  <si>
    <t>Leaf Area Index on Vegetation type</t>
  </si>
  <si>
    <t>Eday.loadbc</t>
  </si>
  <si>
    <t>loadbc</t>
  </si>
  <si>
    <t>Load of Black Carbon Aerosol</t>
  </si>
  <si>
    <t>The total dry mass of black carbon aerosol particles per unit area.</t>
  </si>
  <si>
    <t>Eday.loaddust</t>
  </si>
  <si>
    <t>loaddust</t>
  </si>
  <si>
    <t>Load of Dust</t>
  </si>
  <si>
    <t>The total dry mass of dust aerosol particles per unit area.</t>
  </si>
  <si>
    <t>Eday.loadnh4</t>
  </si>
  <si>
    <t>loadnh4</t>
  </si>
  <si>
    <t>Load of NH4</t>
  </si>
  <si>
    <t>The total dry mass of ammonium aerosol particles per unit area.</t>
  </si>
  <si>
    <t>Eday.loadno3</t>
  </si>
  <si>
    <t>loadno3</t>
  </si>
  <si>
    <t>Load of NO3</t>
  </si>
  <si>
    <t>The total dry mass of nitrate aerosol particles per unit area.</t>
  </si>
  <si>
    <t>Eday.loadoa</t>
  </si>
  <si>
    <t>loadoa</t>
  </si>
  <si>
    <t>Load of Dry Aerosol Organic Matter</t>
  </si>
  <si>
    <t>atmosphere dry organic content: This is the vertically integrated sum of atmosphere_primary_organic_content and atmosphere_secondary_organic_content (see next two table entries).</t>
  </si>
  <si>
    <t>Eday.loadpoa</t>
  </si>
  <si>
    <t>loadpoa</t>
  </si>
  <si>
    <t>Load of Dry Aerosol Primary Organic Matter</t>
  </si>
  <si>
    <t>The total dry mass of primary particulate organic aerosol particles per unit area.</t>
  </si>
  <si>
    <t>Eday.loadso4</t>
  </si>
  <si>
    <t>loadso4</t>
  </si>
  <si>
    <t>Load of SO4</t>
  </si>
  <si>
    <t>The total dry mass of sulfate aerosol particles per unit area.</t>
  </si>
  <si>
    <t>Eday.loadsoa</t>
  </si>
  <si>
    <t>loadsoa</t>
  </si>
  <si>
    <t>Load of Dry Aerosol Secondary Organic Matter</t>
  </si>
  <si>
    <t>The total dry mass of secondary particulate organic aerosol particles per unit area.</t>
  </si>
  <si>
    <t>Eday.loadss</t>
  </si>
  <si>
    <t>loadss</t>
  </si>
  <si>
    <t>Load of Sea-Salt Aerosol</t>
  </si>
  <si>
    <t>The total dry mass of sea salt aerosol particles per unit area.</t>
  </si>
  <si>
    <t>Eday.lwsnl</t>
  </si>
  <si>
    <t>lwsnl</t>
  </si>
  <si>
    <t>Liquid Water Content of Snow Layer</t>
  </si>
  <si>
    <t>liquid_water_content_of_snow_layer</t>
  </si>
  <si>
    <t>Eday.mlotst</t>
  </si>
  <si>
    <t>mlotst</t>
  </si>
  <si>
    <t>Ocean Mixed Layer Thickness Defined by Sigma T</t>
  </si>
  <si>
    <t>Sigma T is potential density referenced to ocean surface. Defined by Sigma T of 0.03 kg m-3 wrt to model level closest to 10 m depth.</t>
  </si>
  <si>
    <t>longitude, latitude, time, deltasigt</t>
  </si>
  <si>
    <t>deltasigt</t>
  </si>
  <si>
    <t>Eday.mrro</t>
  </si>
  <si>
    <t>The total run-off (including drainage through the base of the soil model) per unit area leaving the land portion of the grid cell.</t>
  </si>
  <si>
    <t>Eday.mrrob</t>
  </si>
  <si>
    <t>mrrob</t>
  </si>
  <si>
    <t>Subsurface Runoff</t>
  </si>
  <si>
    <t>subsurface_runoff_flux</t>
  </si>
  <si>
    <t>Eday.mrros</t>
  </si>
  <si>
    <t>Eday.mrsfl</t>
  </si>
  <si>
    <t>mrsfl</t>
  </si>
  <si>
    <t>Frozen Water Content of Soil Layer</t>
  </si>
  <si>
    <t>in each soil layer, the mass of water in ice phase.  Reported as "missing" for grid cells occupied entirely by "sea"</t>
  </si>
  <si>
    <t>longitude, latitude, sdepth, time</t>
  </si>
  <si>
    <t>Global field on soil levels</t>
  </si>
  <si>
    <t>Eday.mrsll</t>
  </si>
  <si>
    <t>mrsll</t>
  </si>
  <si>
    <t>Liquid Water Content of Soil Layer</t>
  </si>
  <si>
    <t>in each soil layer, the mass of water in liquid phase.  Reported as "missing" for grid cells occupied entirely by "sea"</t>
  </si>
  <si>
    <t>Eday.mrso10</t>
  </si>
  <si>
    <t>Soil moisture in the top 10 cm of the soil column</t>
  </si>
  <si>
    <t>Eday.mrsol</t>
  </si>
  <si>
    <t>mrsol</t>
  </si>
  <si>
    <t>Total Water Content of Soil Layer</t>
  </si>
  <si>
    <t>in each soil layer, the mass of water in all phases, including ice.  Reported as "missing" for grid cells occupied entirely by "sea"</t>
  </si>
  <si>
    <t>Eday.mrsow</t>
  </si>
  <si>
    <t>mrsow</t>
  </si>
  <si>
    <t>Total Soil Wetness</t>
  </si>
  <si>
    <t>relative_soil_moisture_content_above_field_capacity</t>
  </si>
  <si>
    <t>Eday.mrtws</t>
  </si>
  <si>
    <t>mrtws</t>
  </si>
  <si>
    <t>Terrestrial Water Storage</t>
  </si>
  <si>
    <t>canopy_and_surface_and_subsurface_water_amount</t>
  </si>
  <si>
    <t>Eday.nppVgt</t>
  </si>
  <si>
    <t>nppVgt</t>
  </si>
  <si>
    <t>Net Primary Production on Vegetation type as Carbon Mass Flux [kgC m-2 s-1]</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</si>
  <si>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</si>
  <si>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Eday.parasolRefl</t>
  </si>
  <si>
    <t>parasolRefl</t>
  </si>
  <si>
    <t>PARASOL Reflectance</t>
  </si>
  <si>
    <t>longitude, latitude, sza5, time</t>
  </si>
  <si>
    <t>Eday.pflw</t>
  </si>
  <si>
    <t>pflw</t>
  </si>
  <si>
    <t>Liquid Water Content of Permafrost Layer</t>
  </si>
  <si>
    <t>liquid_water_content_of_permafrost_layer</t>
  </si>
  <si>
    <t>Eday.prCrop</t>
  </si>
  <si>
    <t>prCrop</t>
  </si>
  <si>
    <t>Precipitation over Crop Tile</t>
  </si>
  <si>
    <t>area: time: mean where crops (comment: mask=cropFrac)</t>
  </si>
  <si>
    <t>Eday.prhmax</t>
  </si>
  <si>
    <t>Daily Maximum Hourly Precipitation Rate</t>
  </si>
  <si>
    <t>Eday.prra</t>
  </si>
  <si>
    <t>Rainfall Flux over Land</t>
  </si>
  <si>
    <t>rainfall_flux</t>
  </si>
  <si>
    <t>Eday.prrsn</t>
  </si>
  <si>
    <t>prrsn</t>
  </si>
  <si>
    <t>Fraction of Rainfall on Snow</t>
  </si>
  <si>
    <t>mass_fraction_of_rainfall_onto_snow</t>
  </si>
  <si>
    <t>Eday.prsnc</t>
  </si>
  <si>
    <t>prsnc</t>
  </si>
  <si>
    <t>Convective Snowfall Flux</t>
  </si>
  <si>
    <t>convective_snowfall_flux</t>
  </si>
  <si>
    <t>Eday.prsnsn</t>
  </si>
  <si>
    <t>prsnsn</t>
  </si>
  <si>
    <t>Fraction of Snowfall (Including Hail and Graupel) on Snow</t>
  </si>
  <si>
    <t>mass_fraction_of_snowfall_onto_snow</t>
  </si>
  <si>
    <t>Eday.prw</t>
  </si>
  <si>
    <t>Eday.qgwr</t>
  </si>
  <si>
    <t>qgwr</t>
  </si>
  <si>
    <t>Groundwater Recharge from Soil Layer</t>
  </si>
  <si>
    <t>water_flux_from_soil_layer_to_groundwater</t>
  </si>
  <si>
    <t>Eday.raVgt</t>
  </si>
  <si>
    <t>raVgt</t>
  </si>
  <si>
    <t>Autotrophic Respiration on Vegetation type as Carbon Mass Flux [kgC m-2 s-1]</t>
  </si>
  <si>
    <t>Carbon mass flux per unit area into atmosphere due to autotrophic respiration on land (respiration by producers) [see rh for heterotrophic production]. Calculated on vegetation type.</t>
  </si>
  <si>
    <t>Eday.reffcclwtop</t>
  </si>
  <si>
    <t>reffcclwtop</t>
  </si>
  <si>
    <t>Cloud-Top Effective Droplet Radius in Convective Cloud</t>
  </si>
  <si>
    <t>Droplets are liquid only.  This is the effective radius "as seen from space" over convective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</si>
  <si>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Eday.reffsclwtop</t>
  </si>
  <si>
    <t>reffsclwtop</t>
  </si>
  <si>
    <t>Cloud-Top Effective Droplet Radius in Stratiform Cloud</t>
  </si>
  <si>
    <t>Droplets are liquid only.  This is the effective radius "as seen from space" over liquid stratiform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</si>
  <si>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area: time: mean where stratiform_cloud (weighted by total stratiform cloud area)</t>
  </si>
  <si>
    <t>Eday.rhVgt</t>
  </si>
  <si>
    <t>rhVgt</t>
  </si>
  <si>
    <t>Heterotrophic Respiration on Vegetation type as Carbon Mass Flux [kgC m-2 s-1]</t>
  </si>
  <si>
    <t>Carbon mass flux per unit area into atmosphere due to heterotrophic respiration on land (respiration by consumers), calculated on vegetation type.</t>
  </si>
  <si>
    <t>Eday.rivi</t>
  </si>
  <si>
    <t>rivi</t>
  </si>
  <si>
    <t>River Inflow</t>
  </si>
  <si>
    <t>water_flux_to_downstream</t>
  </si>
  <si>
    <t>Eday.rivo</t>
  </si>
  <si>
    <t>rivo</t>
  </si>
  <si>
    <t>River Discharge</t>
  </si>
  <si>
    <t>water_flux_from_upstream</t>
  </si>
  <si>
    <t>Eday.rsdscsdiff</t>
  </si>
  <si>
    <t>rsdscsdiff</t>
  </si>
  <si>
    <t>Surface Diffuse Downwelling Clear Sky Shortwave Radiation</t>
  </si>
  <si>
    <t>Surface downwelling solar irradiance from diffuse radiation for UV calculations in clear sky conditions</t>
  </si>
  <si>
    <t>Eday.rsdsdiff</t>
  </si>
  <si>
    <t>Surface downwelling solar irradiance from diffuse radiation for UV calculations.</t>
  </si>
  <si>
    <t>Eday.rzwc</t>
  </si>
  <si>
    <t>rzwc</t>
  </si>
  <si>
    <t>Root Zone Soil Moisture</t>
  </si>
  <si>
    <t>water_content_of_root_zone</t>
  </si>
  <si>
    <t>Eday.sbl</t>
  </si>
  <si>
    <t>surface_snow_and_ice_sublimation_flux</t>
  </si>
  <si>
    <t>Eday.scldncl</t>
  </si>
  <si>
    <t>scldncl</t>
  </si>
  <si>
    <t>Cloud Droplet Number Concentration of Stratiform Cloud Tops</t>
  </si>
  <si>
    <t>Droplets are liquid only.  Report concentration "as seen from space" over stratiform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</si>
  <si>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Eday.snd</t>
  </si>
  <si>
    <t>snd</t>
  </si>
  <si>
    <t>Snow Depth</t>
  </si>
  <si>
    <t>where land over land, this is computed as the mean thickness of snow in the land portion of the grid cell (averaging over the entire land portion, including the snow-free fraction).  Reported as 0.0 where the land fraction is 0.</t>
  </si>
  <si>
    <t>Eday.snm</t>
  </si>
  <si>
    <t>snm</t>
  </si>
  <si>
    <t>Surface Snow Melt</t>
  </si>
  <si>
    <t>surface_snow_and_ice_melt_flux</t>
  </si>
  <si>
    <t>Eday.snmsl</t>
  </si>
  <si>
    <t>snmsl</t>
  </si>
  <si>
    <t>Water Flowing out of Snowpack</t>
  </si>
  <si>
    <t>surface_snow_melt_flux_into_soil_layer</t>
  </si>
  <si>
    <t>Eday.snrefr</t>
  </si>
  <si>
    <t>snrefr</t>
  </si>
  <si>
    <t>Refreezing of Water in the Snow</t>
  </si>
  <si>
    <t>surface_snow_and_ice_refreezing_flux</t>
  </si>
  <si>
    <t>Eday.snwc</t>
  </si>
  <si>
    <t>snwc</t>
  </si>
  <si>
    <t>Snow Water Equivalent Intercepted by the Vegetation</t>
  </si>
  <si>
    <t>canopy_snow_amount</t>
  </si>
  <si>
    <t>Eday.sw</t>
  </si>
  <si>
    <t>sw</t>
  </si>
  <si>
    <t>Surface Water Storage</t>
  </si>
  <si>
    <t>Total liquid water storage, other than soil, snow or interception storage (i.e. lakes, river channel or depression storage).</t>
  </si>
  <si>
    <t>Eday.t20d</t>
  </si>
  <si>
    <t>t20d</t>
  </si>
  <si>
    <t>Depth of 20 degree Celsius Isotherm</t>
  </si>
  <si>
    <t>Daily 20C isotherm depth</t>
  </si>
  <si>
    <t>Eday.ta</t>
  </si>
  <si>
    <t>The difference is to request greater vertical</t>
  </si>
  <si>
    <t>Eday.ta850</t>
  </si>
  <si>
    <t>ta850</t>
  </si>
  <si>
    <t>Air temperature at 850hPa</t>
  </si>
  <si>
    <t>Eday.tasmaxCrop</t>
  </si>
  <si>
    <t>tasmaxCrop</t>
  </si>
  <si>
    <t>Daily Maximum Near-Surface Air Temperature over Crop Tile</t>
  </si>
  <si>
    <t>area: mean where crops time: maximum</t>
  </si>
  <si>
    <t>Eday.tasminCrop</t>
  </si>
  <si>
    <t>tasminCrop</t>
  </si>
  <si>
    <t>Daily Minimum Near-Surface Air Temperature over Crop Tile</t>
  </si>
  <si>
    <t>Eday.tauu</t>
  </si>
  <si>
    <t>Eday.tauupbl</t>
  </si>
  <si>
    <t>tauupbl</t>
  </si>
  <si>
    <t>Eastward Surface Stress from Planetary Boundary Layer Scheme</t>
  </si>
  <si>
    <t>surface</t>
  </si>
  <si>
    <t>Eday.tauv</t>
  </si>
  <si>
    <t>surface, now requesting daily output.</t>
  </si>
  <si>
    <t>Eday.tauvpbl</t>
  </si>
  <si>
    <t>tauvpbl</t>
  </si>
  <si>
    <t>Northward Surface Stress from Planetary Boundary Layer Scheme</t>
  </si>
  <si>
    <t>Eday.tdps</t>
  </si>
  <si>
    <t>tdps</t>
  </si>
  <si>
    <t>2m Dewpoint Temperature</t>
  </si>
  <si>
    <t>Dew point temperature is the temperature at which a parcel of air reaches saturation upon being cooled at constant pressure and specific humidity.</t>
  </si>
  <si>
    <t>Eday.tpf</t>
  </si>
  <si>
    <t>tpf</t>
  </si>
  <si>
    <t>Permafrost Layer Thickness</t>
  </si>
  <si>
    <t>permafrost_layer_thickness</t>
  </si>
  <si>
    <t>Eday.ts</t>
  </si>
  <si>
    <t>Eday.tsl</t>
  </si>
  <si>
    <t>tsl</t>
  </si>
  <si>
    <t>Temperature of Soil</t>
  </si>
  <si>
    <t>Temperature of each soil layer.  Reported as "missing" for grid cells occupied entirely by "sea".</t>
  </si>
  <si>
    <t>Eday.tsn</t>
  </si>
  <si>
    <t>tsn</t>
  </si>
  <si>
    <t>Snow Internal Temperature</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</si>
  <si>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</si>
  <si>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area: mean where land time: mean (weighted by snow mass on land)</t>
  </si>
  <si>
    <t>Eday.tsns</t>
  </si>
  <si>
    <t>tsns</t>
  </si>
  <si>
    <t>Snow Surface Temperature</t>
  </si>
  <si>
    <t>Eday.ua</t>
  </si>
  <si>
    <t>Eday.utendnogw</t>
  </si>
  <si>
    <t>utendnogw</t>
  </si>
  <si>
    <t>Tendency of eastward wind due to non-orographic gravity waves</t>
  </si>
  <si>
    <t>Tendency of eastward wind induced by the parameterized non-orographic gravity wave drag</t>
  </si>
  <si>
    <t>Eday.utendogw</t>
  </si>
  <si>
    <t>utendogw</t>
  </si>
  <si>
    <t>Tendency of eastward wind due to orographic gravity waves</t>
  </si>
  <si>
    <t>Tendency of eastward wind induced by the parameterized orographic gravity wave drag</t>
  </si>
  <si>
    <t>Eday.va</t>
  </si>
  <si>
    <t>Eday.vtendnogw</t>
  </si>
  <si>
    <t>vtendnogw</t>
  </si>
  <si>
    <t>Tendency of northward wind due to non-orographic gravity waves</t>
  </si>
  <si>
    <t>Tendency of northward wind induced by the parameterized non-orographic gravity wave drag</t>
  </si>
  <si>
    <t>Eday.vtendogw</t>
  </si>
  <si>
    <t>vtendogw</t>
  </si>
  <si>
    <t>Tendency of northward wind due to orographic gravity waves</t>
  </si>
  <si>
    <t>Tendency of northward wind induced by the parameterized orographic gravity wave drag</t>
  </si>
  <si>
    <t>Eday.wap</t>
  </si>
  <si>
    <t>wap is a lower priority request (level 2, not level 1)</t>
  </si>
  <si>
    <t>Eday.wtd</t>
  </si>
  <si>
    <t>wtd</t>
  </si>
  <si>
    <t>Water Table Depth</t>
  </si>
  <si>
    <t>depth_of_soil_moisture_saturation</t>
  </si>
  <si>
    <t>Eday.zg</t>
  </si>
  <si>
    <t>EdayZ.epfy</t>
  </si>
  <si>
    <t>epfy</t>
  </si>
  <si>
    <t>Northward Component of the Eliassen-Palm Flux</t>
  </si>
  <si>
    <t>zonal mean; hence YZT</t>
  </si>
  <si>
    <t>EdayZ.epfz</t>
  </si>
  <si>
    <t>epfz</t>
  </si>
  <si>
    <t>Upward Component of the Eliassen-Palm Flux</t>
  </si>
  <si>
    <t>EdayZ.psitem</t>
  </si>
  <si>
    <t>psitem</t>
  </si>
  <si>
    <t>Transformed Eulerian Mean Mass Streamfunction</t>
  </si>
  <si>
    <t>EdayZ.ta</t>
  </si>
  <si>
    <t>Zonal mean air temperature</t>
  </si>
  <si>
    <t xml:space="preserve">Zonal mean temperature of air with the extended number of vertical levels.
</t>
  </si>
  <si>
    <t>EdayZ.tauunoegw</t>
  </si>
  <si>
    <t>tauunoegw</t>
  </si>
  <si>
    <t xml:space="preserve">Zonal mean eastward Reynolds stress from non-orographic eastward gravity wave parameterization </t>
  </si>
  <si>
    <t>Zonal mean vertical wave flux of zonal momentum within the non-orographic gravity wave parameterization associated with the eastward propagating modes.</t>
  </si>
  <si>
    <t>EdayZ.tauunowgw</t>
  </si>
  <si>
    <t>tauunowgw</t>
  </si>
  <si>
    <t xml:space="preserve">Zonal mean eastward Reynolds stress from non-orographic westward gravity wave parameterization </t>
  </si>
  <si>
    <t>Zonal mean vertical wave flux of zonal momentum within the non-orographic gravity wave parameterization associated with the westward propagating modes.</t>
  </si>
  <si>
    <t>EdayZ.tauuogw</t>
  </si>
  <si>
    <t>tauuogw</t>
  </si>
  <si>
    <t>Zonal mean eastward Reynolds stress from orographic gravity wave parameterization</t>
  </si>
  <si>
    <t>Zonal mean of the vertical flux of zonal momentum within the orographic gravity wave parameterization</t>
  </si>
  <si>
    <t>EdayZ.tauvnogw</t>
  </si>
  <si>
    <t>tauvnogw</t>
  </si>
  <si>
    <t xml:space="preserve">Zonal mean northward Reynolds stress from non-orographic gravity wave parameterization </t>
  </si>
  <si>
    <t>Zonal mean vertical wave flux of meridional momentum within the non-orographic gravity wave parameterization</t>
  </si>
  <si>
    <t>EdayZ.tauvogw</t>
  </si>
  <si>
    <t>tauvogw</t>
  </si>
  <si>
    <t xml:space="preserve">Zonal mean northward Reynolds stress from orographic gravity wave parameterization </t>
  </si>
  <si>
    <t>Zonal mean vertical flux of meridional momentum within the orographic gravity wave parameterization</t>
  </si>
  <si>
    <t>EdayZ.tntmp</t>
  </si>
  <si>
    <t>Zonal mean tendency of air temperature due to model physics</t>
  </si>
  <si>
    <t>Zonal mean tendency of air temperature due to model physics, with the extended number of vertical levels</t>
  </si>
  <si>
    <t>EdayZ.tntrl</t>
  </si>
  <si>
    <t>Zonal mean tendency of air temperature due to longwave heating, all sky</t>
  </si>
  <si>
    <t>Zonal mean tendency of air temperature due to longwave heating, all sky, with the extended number of vertical levels.</t>
  </si>
  <si>
    <t>EdayZ.tntrs</t>
  </si>
  <si>
    <t>Zonal mean tendency of air temperature due to shortwave heating, all sky</t>
  </si>
  <si>
    <t>Zonal mean tendency of air temperature due to shortwave heating, all sky, with the extended number of vertical levels.</t>
  </si>
  <si>
    <t>EdayZ.ua</t>
  </si>
  <si>
    <t>EdayZ.utendepfd</t>
  </si>
  <si>
    <t>utendepfd</t>
  </si>
  <si>
    <t>Tendency of Eastward Wind Due to Eliassen-Palm Flux Divergence</t>
  </si>
  <si>
    <t>Called "acceldivf" in CCMI table; we suggest new name. zonal mean; hence YZT</t>
  </si>
  <si>
    <t>EdayZ.utendnogw</t>
  </si>
  <si>
    <t>Eastward Acceleration Due to Non-Orographic Gravity Wave Drag</t>
  </si>
  <si>
    <t>Zonal mean tendency of eastward wind induced by the parameterized non-orographic gravity wave drag</t>
  </si>
  <si>
    <t>EdayZ.utendogw</t>
  </si>
  <si>
    <t>Eastward Acceleration Due to Orographic Gravity Wave Drag</t>
  </si>
  <si>
    <t>Zonal mean tendency of eastward wind induced by the parameterized orographic gravity wave drag</t>
  </si>
  <si>
    <t>EdayZ.utendvtem</t>
  </si>
  <si>
    <t>utendvtem</t>
  </si>
  <si>
    <t>Tendency of Eastward Wind Due to TEM Northward Advection and Coriolis Term</t>
  </si>
  <si>
    <t>Zonal mean tendency of eastward wind due to TEM northward advection and Coriolis term</t>
  </si>
  <si>
    <t>EdayZ.utendwtem</t>
  </si>
  <si>
    <t>utendwtem</t>
  </si>
  <si>
    <t>Tendency of Eastward Wind Due to TEM Upward Advection</t>
  </si>
  <si>
    <t>Zonal mean tendency of eastward wind due to TEM upward advection</t>
  </si>
  <si>
    <t>EdayZ.vtem</t>
  </si>
  <si>
    <t>vtem</t>
  </si>
  <si>
    <t>Transformed Eulerian Mean Northward Wind</t>
  </si>
  <si>
    <t>EdayZ.wtem</t>
  </si>
  <si>
    <t>wtem</t>
  </si>
  <si>
    <t>Transformed Eulerian Mean Upward Wind</t>
  </si>
  <si>
    <t>EdayZ.zg</t>
  </si>
  <si>
    <t>Efx.sftflf</t>
  </si>
  <si>
    <t>sftflf</t>
  </si>
  <si>
    <t>Floating Ice Shelf Area Percentage</t>
  </si>
  <si>
    <t>This is needed to distinguish between grounded glaciated ice (grounded = ice sheet and glacier) and ice shelves (floating over sea water), since land_ice is by definition ice sheet, glacier and ice shelves</t>
  </si>
  <si>
    <t>longitude, latitude</t>
  </si>
  <si>
    <t>Efx.sftgrf</t>
  </si>
  <si>
    <t>sftgrf</t>
  </si>
  <si>
    <t>Grounded Ice Sheet Area Percentage</t>
  </si>
  <si>
    <t>Efx.slthick</t>
  </si>
  <si>
    <t>slthick</t>
  </si>
  <si>
    <t>Thickness of Soil Layers</t>
  </si>
  <si>
    <t>longitude, latitude, sdepth</t>
  </si>
  <si>
    <t>area: mean where land</t>
  </si>
  <si>
    <t>Emon.albc</t>
  </si>
  <si>
    <t>albc</t>
  </si>
  <si>
    <t>Canopy Albedo</t>
  </si>
  <si>
    <t>Emon.albsn</t>
  </si>
  <si>
    <t>albsn</t>
  </si>
  <si>
    <t>Snow Albedo</t>
  </si>
  <si>
    <t>This is similar to Eday.albsn, but providing monthly averages</t>
  </si>
  <si>
    <t>area: time: mean where snow (comment: mask=snc)</t>
  </si>
  <si>
    <t>area: areacella,area: areacello</t>
  </si>
  <si>
    <t>Emon.albsrfc</t>
  </si>
  <si>
    <t>albsrfc</t>
  </si>
  <si>
    <t>Monthly Albedo of the Surface</t>
  </si>
  <si>
    <t>surface albedo at grid cell level (i.e. the albedo averaged over all potential subgrid-scale structures) over all wave-bands; this shall apply to all realms (land, ocean, sea ice, land ice)</t>
  </si>
  <si>
    <t>Emon.c13Land</t>
  </si>
  <si>
    <t>c13Land</t>
  </si>
  <si>
    <t>Mass of 13C in All Terrestrial Carbon Pools</t>
  </si>
  <si>
    <t>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</si>
  <si>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Emon.c13Litter</t>
  </si>
  <si>
    <t>c13Litter</t>
  </si>
  <si>
    <t>Mass of 13C in Litter Pool</t>
  </si>
  <si>
    <t>Carbon-13 mass content per unit area litter (dead plant material in or above the soil).</t>
  </si>
  <si>
    <t>Emon.c13Soil</t>
  </si>
  <si>
    <t>c13Soil</t>
  </si>
  <si>
    <t>Mass of 13C in Soil Pool</t>
  </si>
  <si>
    <t>Carbon-13 mass content per unit area in soil.</t>
  </si>
  <si>
    <t>Emon.c13Veg</t>
  </si>
  <si>
    <t>c13Veg</t>
  </si>
  <si>
    <t>Mass of 13C in Vegetation</t>
  </si>
  <si>
    <t>Carbon-13 mass content per unit area in vegetation (any living plants e.g. trees, shrubs, grass).</t>
  </si>
  <si>
    <t>Emon.c14Land</t>
  </si>
  <si>
    <t>c14Land</t>
  </si>
  <si>
    <t>Mass of 14C in All Terrestrial Carbon Pools</t>
  </si>
  <si>
    <t>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</si>
  <si>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Emon.c14Litter</t>
  </si>
  <si>
    <t>c14Litter</t>
  </si>
  <si>
    <t>Mass of 14C in Litter Pool</t>
  </si>
  <si>
    <t>Carbon-14 mass content per unit area litter (dead plant material in or above the soil).</t>
  </si>
  <si>
    <t>Emon.c14Soil</t>
  </si>
  <si>
    <t>c14Soil</t>
  </si>
  <si>
    <t>Mass of 14C in Soil Pool</t>
  </si>
  <si>
    <t>Carbon-14 mass content per unit area in soil.</t>
  </si>
  <si>
    <t>Emon.c14Veg</t>
  </si>
  <si>
    <t>c14Veg</t>
  </si>
  <si>
    <t>Mass of 14C in Vegetation</t>
  </si>
  <si>
    <t>only requested for DECK HIST</t>
  </si>
  <si>
    <t>Emon.ccldncl</t>
  </si>
  <si>
    <t>Emon.cfadDbze94</t>
  </si>
  <si>
    <t>cfadDbze94</t>
  </si>
  <si>
    <t>CloudSat Radar Reflectivity CFAD</t>
  </si>
  <si>
    <t>CloudSat Radar Reflectivity</t>
  </si>
  <si>
    <t>longitude, latitude, alt40, dbze, time</t>
  </si>
  <si>
    <t>Emon.cfadLidarsr532</t>
  </si>
  <si>
    <t>cfadLidarsr532</t>
  </si>
  <si>
    <t>CALIPSO Scattering Ratio CFAD</t>
  </si>
  <si>
    <t>CALIPSO Scattering Ratio</t>
  </si>
  <si>
    <t>longitude, latitude, alt40, scatratio, time</t>
  </si>
  <si>
    <t>Emon.cLand</t>
  </si>
  <si>
    <t>cLand</t>
  </si>
  <si>
    <t>Total Carbon in All Terrestrial Carbon Pools</t>
  </si>
  <si>
    <t>Report missing data over ocean grid cells. For fractional land report value averaged over the land fraction.</t>
  </si>
  <si>
    <t>Emon.clcalipsoice</t>
  </si>
  <si>
    <t>clcalipsoice</t>
  </si>
  <si>
    <t>CALIPSO Ice Cloud Percentage</t>
  </si>
  <si>
    <t>CALIPSO Ice Cloud Fraction</t>
  </si>
  <si>
    <t>Emon.clcalipsoliq</t>
  </si>
  <si>
    <t>clcalipsoliq</t>
  </si>
  <si>
    <t>CALIPSO Liquid Cloud Percentage</t>
  </si>
  <si>
    <t>CALIPSO Liquid Cloud Fraction</t>
  </si>
  <si>
    <t>Emon.cldnci</t>
  </si>
  <si>
    <t>Emon.cldncl</t>
  </si>
  <si>
    <t>cldncl</t>
  </si>
  <si>
    <t>Cloud Droplet Number Concentration of Cloud Tops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</si>
  <si>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</si>
  <si>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Emon.cldnvi</t>
  </si>
  <si>
    <t>Emon.climodis</t>
  </si>
  <si>
    <t>climodis</t>
  </si>
  <si>
    <t>MODIS Ice Cloud Area Percentage</t>
  </si>
  <si>
    <t>MODIS Ice Cloud Fraction</t>
  </si>
  <si>
    <t>Emon.cLitterCwd</t>
  </si>
  <si>
    <t>cLitterCwd</t>
  </si>
  <si>
    <t>Carbon Mass in Coarse Woody Debris</t>
  </si>
  <si>
    <t>"Content" indicates a quantity per unit area. "Wood debris" means dead organic matter composed of coarse wood. It is distinct from fine litter. The precise distinction between "fine" and "coarse" is model dependent.</t>
  </si>
  <si>
    <t>Emon.cLitterSubSurf</t>
  </si>
  <si>
    <t>cLitterSubSurf</t>
  </si>
  <si>
    <t>Carbon Mass in Below-Ground Litter</t>
  </si>
  <si>
    <t>subsurface litter pool fed by root inputs.</t>
  </si>
  <si>
    <t>Emon.cLitterSurf</t>
  </si>
  <si>
    <t>cLitterSurf</t>
  </si>
  <si>
    <t>Carbon Mass in Above-Ground Litter</t>
  </si>
  <si>
    <t>Surface or near-surface litter pool fed by leaf and above-ground litterfall</t>
  </si>
  <si>
    <t>Emon.clmisr</t>
  </si>
  <si>
    <t>clmisr</t>
  </si>
  <si>
    <t>Percentage Cloud Cover as Calculated by the MISR Simulator (Including Error Flag)</t>
  </si>
  <si>
    <t>MISR cloud area fraction</t>
  </si>
  <si>
    <t>longitude, latitude, alt16, tau, time</t>
  </si>
  <si>
    <t>Global field (16 altitudes)</t>
  </si>
  <si>
    <t>Emon.cltmodis</t>
  </si>
  <si>
    <t>MODIS Total Cloud Cover Percentage</t>
  </si>
  <si>
    <t>MODIS Total Cloud Fraction</t>
  </si>
  <si>
    <t>Emon.clwmodis</t>
  </si>
  <si>
    <t>clwmodis</t>
  </si>
  <si>
    <t>MODIS Liquid Cloud Percentage</t>
  </si>
  <si>
    <t>MODIS Liquid Cloud Fraction</t>
  </si>
  <si>
    <t>Emon.cnc</t>
  </si>
  <si>
    <t>cnc</t>
  </si>
  <si>
    <t>Canopy Covered Area Percentage</t>
  </si>
  <si>
    <t>Canopy covered fraction</t>
  </si>
  <si>
    <t>Emon.co2s</t>
  </si>
  <si>
    <t>co2s</t>
  </si>
  <si>
    <t>Atmosphere CO2</t>
  </si>
  <si>
    <t>As co2, but only at the surface</t>
  </si>
  <si>
    <t>Emon.co23D</t>
  </si>
  <si>
    <t>co23D</t>
  </si>
  <si>
    <t>3D-Field of Transported CO2</t>
  </si>
  <si>
    <t>requested for all Emissions-driven runs</t>
  </si>
  <si>
    <t>Emon.cOther</t>
  </si>
  <si>
    <t>cOther</t>
  </si>
  <si>
    <t>Carbon Mass in Vegetation Components Other than Leaves, Stems and Roots</t>
  </si>
  <si>
    <t>E.g. fruits, seeds, etc.</t>
  </si>
  <si>
    <t>Emon.cropFracC3</t>
  </si>
  <si>
    <t>cropFracC3</t>
  </si>
  <si>
    <t>Percentage Cover by C3 Crops</t>
  </si>
  <si>
    <t>Percentage of entire grid cell covered by C3 crops</t>
  </si>
  <si>
    <t>longitude, latitude, time, typec3crop</t>
  </si>
  <si>
    <t>typec3crop</t>
  </si>
  <si>
    <t>area: mean where land over all_area_types time: mean</t>
  </si>
  <si>
    <t>Emon.cropFracC4</t>
  </si>
  <si>
    <t>cropFracC4</t>
  </si>
  <si>
    <t>Percentage Cover by C4 Crops</t>
  </si>
  <si>
    <t>Percentage of entire grid cell covered by C4 crops</t>
  </si>
  <si>
    <t>longitude, latitude, time, typec4crop</t>
  </si>
  <si>
    <t>typec4crop</t>
  </si>
  <si>
    <t>Emon.cSoil</t>
  </si>
  <si>
    <t>cSoil</t>
  </si>
  <si>
    <t>Carbon Mass in Model Soil Pool</t>
  </si>
  <si>
    <t>Carbon mass in the full depth of the soil model.</t>
  </si>
  <si>
    <t>Emon.cSoilAbove1m</t>
  </si>
  <si>
    <t>cSoilAbove1m</t>
  </si>
  <si>
    <t>Carbon Mass in Soil Pool Above 1m Depth</t>
  </si>
  <si>
    <t>Emon.cSoilLevels</t>
  </si>
  <si>
    <t>cSoilLevels</t>
  </si>
  <si>
    <t>Carbon Mass in Each Model Soil Level (Summed over All Soil Carbon Pools in That Level)</t>
  </si>
  <si>
    <t>for models with vertically discretised soil carbon, report total soil carbon for each level</t>
  </si>
  <si>
    <t>Emon.cSoilPools</t>
  </si>
  <si>
    <t>cSoilPools</t>
  </si>
  <si>
    <t>Carbon Mass in Each Model Soil Pool (Summed over Vertical Levels)</t>
  </si>
  <si>
    <t>For models with multiple soil carbon pools, report each pool here. If models also have vertical discretisation these should be aggregated</t>
  </si>
  <si>
    <t>longitude, latitude, soilpools, time</t>
  </si>
  <si>
    <t>Emon.cStem</t>
  </si>
  <si>
    <t>cStem</t>
  </si>
  <si>
    <t>Carbon Mass in Stem</t>
  </si>
  <si>
    <t>including sapwood and hardwood.</t>
  </si>
  <si>
    <t>Emon.cVegGrass</t>
  </si>
  <si>
    <t>cVegGrass</t>
  </si>
  <si>
    <t>Carbon Mass in Vegetation on Grass Tiles</t>
  </si>
  <si>
    <t>"Content" indicates a quantity per unit area. "Vegetation" means any plants e.g. trees, shrubs, grass. Plants are autotrophs i.e. "producers" of biomass using carbon obtained from carbon dioxide.</t>
  </si>
  <si>
    <t>area: time: mean where natural_grasses (comment: mask=grassFrac)</t>
  </si>
  <si>
    <t>Emon.cVegShrub</t>
  </si>
  <si>
    <t>cVegShrub</t>
  </si>
  <si>
    <t>Carbon Mass in Vegetation on Shrub Tiles</t>
  </si>
  <si>
    <t>area: time: mean where shrubs (comment: mask=shrubFrac)</t>
  </si>
  <si>
    <t>Emon.cVegTree</t>
  </si>
  <si>
    <t>cVegTree</t>
  </si>
  <si>
    <t>Carbon Mass in Vegetation on Tree Tiles</t>
  </si>
  <si>
    <t>area: time: mean where trees (comment: mask=treeFrac)</t>
  </si>
  <si>
    <t>Emon.cWood</t>
  </si>
  <si>
    <t>cWood</t>
  </si>
  <si>
    <t>Carbon Mass in Wood</t>
  </si>
  <si>
    <t>Emon.depdust</t>
  </si>
  <si>
    <t>depdust</t>
  </si>
  <si>
    <t>Total Deposition Rate of Dust</t>
  </si>
  <si>
    <t>Fdry mass deposition rate of dust</t>
  </si>
  <si>
    <t>Emon.dissi14c</t>
  </si>
  <si>
    <t>dissi14c</t>
  </si>
  <si>
    <t>Dissolved Inorganic Carbon-14 Concentration</t>
  </si>
  <si>
    <t>Dissolved inorganic carbon-14 (CO3+HCO3+H2CO3) concentration</t>
  </si>
  <si>
    <t>Emon.ec550aer</t>
  </si>
  <si>
    <t>Aerosol Extinction at 550nm</t>
  </si>
  <si>
    <t>longitude, latitude, alevel, time, lambda550nm</t>
  </si>
  <si>
    <t>Emon.evspsblpot</t>
  </si>
  <si>
    <t>at surface; potential flux of water into the atmosphere due to conversion of both liquid and solid phases to vapor (from underlying surface and vegetation)</t>
  </si>
  <si>
    <t>Emon.expcalc</t>
  </si>
  <si>
    <t>expcalc</t>
  </si>
  <si>
    <t>Downward Flux of Calcite</t>
  </si>
  <si>
    <t>Downward flux of Calcite</t>
  </si>
  <si>
    <t>Emon.fAnthDisturb</t>
  </si>
  <si>
    <t>fAnthDisturb</t>
  </si>
  <si>
    <t>Carbon Mass Flux from Vegetation, Litter or Soil Pools into the Atmosphere Due to any Human Activity [kgC m-2 s-1]</t>
  </si>
  <si>
    <t>Anthropogenic flux of carbon as carbon dioxide into the atmosphere. That is, emissions influenced, caused, or created by human activity. Anthropogenic emission of carbon dioxide includes fossil fuel use, cement production, agricultural burning and sources associated with anthropogenic land use change, except forest regrowth.</t>
  </si>
  <si>
    <t>Emon.fBNF</t>
  </si>
  <si>
    <t>fBNF</t>
  </si>
  <si>
    <t>Biological Nitrogen Fixation</t>
  </si>
  <si>
    <t>The fixation (uptake of nitrogen gas directly from the atmosphere) of nitrogen due to biological processes.</t>
  </si>
  <si>
    <t>Emon.fCLandToOcean</t>
  </si>
  <si>
    <t>fCLandToOcean</t>
  </si>
  <si>
    <t>Lateral Transfer of Carbon out of Grid Cell That Eventually Goes into Ocean</t>
  </si>
  <si>
    <t>leached carbon etc that goes into run off or river routing and finds its way into ocean should be reported here.</t>
  </si>
  <si>
    <t>Emon.fDeforestToAtmos</t>
  </si>
  <si>
    <t>fDeforestToAtmos</t>
  </si>
  <si>
    <t>Deforested Biomass That Goes into Atmosphere as a Result of Anthropogenic Land-Use Change [kgC m-2 s-1]</t>
  </si>
  <si>
    <t>When land use change results in deforestation of natural vegetation (trees or grasslands) then natural biomass is removed. The treatment of deforested biomass differs significantly across models, but it should be straight-forward to compare deforested biomass across models.</t>
  </si>
  <si>
    <t>Emon.fDeforestToProduct</t>
  </si>
  <si>
    <t>fDeforestToProduct</t>
  </si>
  <si>
    <t>Deforested Biomass That Goes into Product Pool as a Result of Anthropogenic Land-Use Change</t>
  </si>
  <si>
    <t>Emon.fFireAll</t>
  </si>
  <si>
    <t>fFireAll</t>
  </si>
  <si>
    <t>Carbon Mass Flux into Atmosphere Due to CO2 Emission from Fire Including All Sources [kgC m-2 s-1]</t>
  </si>
  <si>
    <t>From all sources,  Including natural, anthropogenic and Land-use change. Only total fire emissions can be compared to observations.</t>
  </si>
  <si>
    <t>Emon.fFireNat</t>
  </si>
  <si>
    <t>fFireNat</t>
  </si>
  <si>
    <t>Carbon Mass Flux into Atmosphere Due to CO2 Emission from Natural Fire [kgC m-2 s-1]</t>
  </si>
  <si>
    <t>CO2 emissions from natural fires</t>
  </si>
  <si>
    <t>Emon.fg14co2</t>
  </si>
  <si>
    <t>fg14co2</t>
  </si>
  <si>
    <t>Surface Downward Mass Flux of Carbon-14 as 14CO2 [kgC m-2 s-1]</t>
  </si>
  <si>
    <t>Gas exchange flux of carbon-14 as CO2 (positive into ocean)</t>
  </si>
  <si>
    <t>Emon.fHarvestToAtmos</t>
  </si>
  <si>
    <t>fHarvestToAtmos</t>
  </si>
  <si>
    <t>Harvested Biomass That Goes Straight into Atmosphere as Carbon Mass Flux [kgC m-2 s-1]</t>
  </si>
  <si>
    <t>any harvested carbon that is assumed to decompose immediately into the atmosphere is reported here</t>
  </si>
  <si>
    <t>Emon.fHarvestToProduct</t>
  </si>
  <si>
    <t>fHarvestToProduct</t>
  </si>
  <si>
    <t>Harvested Biomass That Goes into Product Pool</t>
  </si>
  <si>
    <t>be it food or wood harvest, any carbon that is subsequently stored is reported here</t>
  </si>
  <si>
    <t>Emon.flandice</t>
  </si>
  <si>
    <t>Computed as the water flux into the ocean due to land ice (runoff water from surface and base of land ice or melt from base of ice shelf or vertical ice front) into the ocean divided by the area ocean portion of the grid cell</t>
  </si>
  <si>
    <t>Emon.flashrate</t>
  </si>
  <si>
    <t>Emon.fLitterFire</t>
  </si>
  <si>
    <t>fLitterFire</t>
  </si>
  <si>
    <t>Carbon Mass Flux from Litter, CWD or any non-Living Pool into Atmosphere Due to CO2 Emission from All Fire [kgC m-2 s-1]</t>
  </si>
  <si>
    <t>Required for unambiguous separation of vegetation and soil + litter turnover times, since total fire flux draws from both sources</t>
  </si>
  <si>
    <t>Emon.fLuc</t>
  </si>
  <si>
    <t>fLuc</t>
  </si>
  <si>
    <t>Net Carbon Mass Flux into Atmosphere Due to Land-Use Change [kgC m-2 s-1]</t>
  </si>
  <si>
    <t>Net Carbon Mass Flux into Atmosphere due to Land Use Change</t>
  </si>
  <si>
    <t>Emon.fLulccAtmLut</t>
  </si>
  <si>
    <t>fLulccAtmLut</t>
  </si>
  <si>
    <t>Carbon Transferred Directly to Atmosphere Due to any Land-Use or Land-Cover Change Activities [kgC m-2 s-1]</t>
  </si>
  <si>
    <t>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</si>
  <si>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longitude, latitude, landUse, time</t>
  </si>
  <si>
    <t>Emon.fN2O</t>
  </si>
  <si>
    <t>fN2O</t>
  </si>
  <si>
    <t>Total Land N2O Flux</t>
  </si>
  <si>
    <t>Surface upward flux of nitrous oxide (N2O) from vegetation (any living plants e.g. trees, shrubs, grass), litter (dead plant material in or above the soil), soil.</t>
  </si>
  <si>
    <t>Emon.fNAnthDisturb</t>
  </si>
  <si>
    <t>fNAnthDisturb</t>
  </si>
  <si>
    <t>Nitrogen Mass Flux out of Land Due to any Human Activity</t>
  </si>
  <si>
    <t>will require some careful definition to make sure we capture everything - any human activity that releases nitrogen from land  instead of into product pool goes here. E.g. Deforestation fire, harvest assumed to decompose straight away, grazing...</t>
  </si>
  <si>
    <t>Emon.fNdep</t>
  </si>
  <si>
    <t>fNdep</t>
  </si>
  <si>
    <t>Dry and Wet Deposition of Reactive Nitrogen onto Land</t>
  </si>
  <si>
    <t>Surface deposition rate of nitrogen.</t>
  </si>
  <si>
    <t>Emon.fNfert</t>
  </si>
  <si>
    <t>fNfert</t>
  </si>
  <si>
    <t>Total Nitrogen Added for Cropland Fertilisation (Artificial and Manure)</t>
  </si>
  <si>
    <t>Total Nitrogen added for cropland fertilisation (artificial and manure). Relative to total land area of a grid cell, not relative to agricultural area</t>
  </si>
  <si>
    <t>Emon.fNgas</t>
  </si>
  <si>
    <t>fNgas</t>
  </si>
  <si>
    <t>Total Nitrogen Lost to the Atmosphere (Sum of NHx, NOx, N2O, N2)</t>
  </si>
  <si>
    <t>Total flux of Nitrogen from the land into the atmosphere.</t>
  </si>
  <si>
    <t>Emon.fNgasFire</t>
  </si>
  <si>
    <t>fNgasFire</t>
  </si>
  <si>
    <t>Total Nitrogen Lost to the Atmosphere (Including NHx, NOx, N2O, N2) from Fire</t>
  </si>
  <si>
    <t>Flux of Nitrogen from the land into the atmosphere due to fire</t>
  </si>
  <si>
    <t>Emon.fNgasNonFire</t>
  </si>
  <si>
    <t>fNgasNonFire</t>
  </si>
  <si>
    <t>Total Nitrogen Lost to the Atmosphere (Including NHx, NOx, N2O, N2) from All Processes Except Fire</t>
  </si>
  <si>
    <t>Flux of Nitrogen from the land into the atmosphere due to all processes other than fire</t>
  </si>
  <si>
    <t>Emon.fNLandToOcean</t>
  </si>
  <si>
    <t>fNLandToOcean</t>
  </si>
  <si>
    <t>Lateral Transfer of Nitrogen out of Grid Cell That Eventually Goes into Ocean</t>
  </si>
  <si>
    <t>leached nitrogen etc that goes into run off or river routing and finds its way into ocean should be reported here.</t>
  </si>
  <si>
    <t>Emon.fNleach</t>
  </si>
  <si>
    <t>fNleach</t>
  </si>
  <si>
    <t>Total Nitrogen Loss to Leaching or Runoff (Sum of Ammonium, Nitrite and Nitrate)</t>
  </si>
  <si>
    <t>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"Leaching" means the loss of water soluble chemical species from soil. Runoff is the liquid water which drains from land. If not specified, "runoff" refers to the sum of surface runoff and subsurface drainage.</t>
  </si>
  <si>
    <t>Emon.fNLitterSoil</t>
  </si>
  <si>
    <t>fNLitterSoil</t>
  </si>
  <si>
    <t>Total Nitrogen Mass Flux from Litter to Soil</t>
  </si>
  <si>
    <t>In accordance with common usage in geophysical disciplines, "flux" implies per unit area, called "flux density" in physics. "Litter" is dead plant material in or above the soil.</t>
  </si>
  <si>
    <t>Emon.fNloss</t>
  </si>
  <si>
    <t>fNloss</t>
  </si>
  <si>
    <t>Total Nitrogen Lost (Including NHx, NOx, N2O, N2 and Leaching)</t>
  </si>
  <si>
    <t>Not all models split losses into gaseous and leaching</t>
  </si>
  <si>
    <t>Emon.fNnetmin</t>
  </si>
  <si>
    <t>fNnetmin</t>
  </si>
  <si>
    <t>Net Nitrogen Release from Soil and Litter as the Outcome of Nitrogen Immobilisation and Gross Mineralisation</t>
  </si>
  <si>
    <t>Loss of soil nitrogen through remineralization and immobilisation. Remineralization is the degradation of organic matter into inorganic forms of carbon, nitrogen, phosphorus and other micronutrients, which consumes oxygen and releases energy. Immobilisation of nitrogen refers to retention of nitrogen by micro-organisms under certain conditions, making it unavailable for plants.</t>
  </si>
  <si>
    <t>Emon.fNOx</t>
  </si>
  <si>
    <t>fNOx</t>
  </si>
  <si>
    <t>Total Land NOx Flux</t>
  </si>
  <si>
    <t>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</si>
  <si>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Emon.fNProduct</t>
  </si>
  <si>
    <t>fNProduct</t>
  </si>
  <si>
    <t>Deforested or Harvested Biomass as a Result of Anthropogenic Land-Use or Change</t>
  </si>
  <si>
    <t>Emon.fNup</t>
  </si>
  <si>
    <t>fNup</t>
  </si>
  <si>
    <t>Total Plant Nitrogen Uptake (Sum of Ammonium and Nitrate) Irrespective of the Source of Nitrogen</t>
  </si>
  <si>
    <t xml:space="preserve">The uptake of nitrogen by fixation: nitrogen fixation means the uptake of nitrogen gas directly from the atmosphere. </t>
  </si>
  <si>
    <t>Emon.fNVegLitter</t>
  </si>
  <si>
    <t>fNVegLitter</t>
  </si>
  <si>
    <t>Total Nitrogen Mass Flux from Vegetation to Litter</t>
  </si>
  <si>
    <t>In accordance with common usage in geophysical disciplines, "flux" implies per unit area, called "flux density" in physics. "Litter" is dead plant material in or above the soil. "Vegetation" means any living plants e.g. trees, shrubs, grass.</t>
  </si>
  <si>
    <t>Emon.fNVegSoil</t>
  </si>
  <si>
    <t>fNVegSoil</t>
  </si>
  <si>
    <t>Total Nitrogen Mass Flux from Vegetation Directly to Soil</t>
  </si>
  <si>
    <t>In some models part of nitrogen (e.g., root exudate) can go directly into the soil pool without entering litter.</t>
  </si>
  <si>
    <t>Emon.fProductDecomp</t>
  </si>
  <si>
    <t>fProductDecomp</t>
  </si>
  <si>
    <t>Decomposition out of Product Pools to CO2 in Atmosphere as Carbon Mass Flux [kgC m-2 s-1]</t>
  </si>
  <si>
    <t>Flux of CO2 from product pools into the atmosphere.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t>
  </si>
  <si>
    <t>Emon.fracLut</t>
  </si>
  <si>
    <t>fracLut</t>
  </si>
  <si>
    <t>Percentage of Grid Cell for Each Land-Use Tile</t>
  </si>
  <si>
    <t>End of year values (not annual mean); note that percentage should be reported as percentage of land grid cell (example: frac_lnd = 0.5, frac_ocn = 0.5, frac_crop_lnd = 0.2 (of land portion of grid cell), then frac_lut(crop) = 0.5*0.2 = 0.1)</t>
  </si>
  <si>
    <t>Emon.fVegFire</t>
  </si>
  <si>
    <t>fVegFire</t>
  </si>
  <si>
    <t>Carbon Mass Flux from Vegetation into Atmosphere Due to CO2 Emission from All Fire [kgC m-2 s-1]</t>
  </si>
  <si>
    <t>Emon.fVegLitterMortality</t>
  </si>
  <si>
    <t>fVegLitterMortality</t>
  </si>
  <si>
    <t>Total Carbon Mass Flux from Vegetation to Litter as a Result of Mortality</t>
  </si>
  <si>
    <t>needed to separate changing vegetation C turnover times resulting from changing allocation versus changing mortality</t>
  </si>
  <si>
    <t>Emon.fVegLitterSenescence</t>
  </si>
  <si>
    <t>fVegLitterSenescence</t>
  </si>
  <si>
    <t>Total Carbon Mass Flux from Vegetation to Litter as a Result of Leaf, Branch, and Root Senescence</t>
  </si>
  <si>
    <t>Emon.fVegSoilMortality</t>
  </si>
  <si>
    <t>fVegSoilMortality</t>
  </si>
  <si>
    <t>Total Carbon Mass Flux from Vegetation to Soil as a Result of Mortality</t>
  </si>
  <si>
    <t>Emon.fVegSoilSenescence</t>
  </si>
  <si>
    <t>fVegSoilSenescence</t>
  </si>
  <si>
    <t>Total Carbon Mass Flux from Vegetation to Soil as a Result of Leaf, Branch, and Root Senescence</t>
  </si>
  <si>
    <t>Emon.gppc13</t>
  </si>
  <si>
    <t>gppc13</t>
  </si>
  <si>
    <t>Carbon-13 Mass Flux out of Atmosphere Due to Gross Primary Production on Land [kgC m-2 s-1]</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</si>
  <si>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</si>
  <si>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Emon.gppc14</t>
  </si>
  <si>
    <t>gppc14</t>
  </si>
  <si>
    <t>Carbon-14 Mass Flux out of Atmosphere Due to Gross Primary Production on Land [kgC m-2 s-1]</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</si>
  <si>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</si>
  <si>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Emon.gppGrass</t>
  </si>
  <si>
    <t>gppGrass</t>
  </si>
  <si>
    <t>Gross Primary Production on Grass Tiles as Carbon Mass Flux [kgC m-2 s-1]</t>
  </si>
  <si>
    <t>Total GPP of grass in the grid cell</t>
  </si>
  <si>
    <t>Emon.gppLut</t>
  </si>
  <si>
    <t>gppLut</t>
  </si>
  <si>
    <t>Gross Primary Production on Land-Use Tile as Carbon Mass Flux [kgC m-2 s-1]</t>
  </si>
  <si>
    <t>Emon.gppShrub</t>
  </si>
  <si>
    <t>gppShrub</t>
  </si>
  <si>
    <t>Gross Primary Production on Shrub Tiles as Carbon Mass Flux [kgC m-2 s-1]</t>
  </si>
  <si>
    <t>Total GPP of shrubs in the grid cell</t>
  </si>
  <si>
    <t>Emon.gppTree</t>
  </si>
  <si>
    <t>gppTree</t>
  </si>
  <si>
    <t>Gross Primary Production on Tree Tiles as Carbon Mass Flux [kgC m-2 s-1]</t>
  </si>
  <si>
    <t>Total GPP of trees in the grid cell</t>
  </si>
  <si>
    <t>Emon.grassFracC3</t>
  </si>
  <si>
    <t>grassFracC3</t>
  </si>
  <si>
    <t>C3 Natural Grass Area Percentage</t>
  </si>
  <si>
    <t>Percentage of entire grid cell covered by C3 natural grass.</t>
  </si>
  <si>
    <t>longitude, latitude, time, typec3natg</t>
  </si>
  <si>
    <t>typec3natg</t>
  </si>
  <si>
    <t>Emon.grassFracC4</t>
  </si>
  <si>
    <t>grassFracC4</t>
  </si>
  <si>
    <t>C4 Natural Grass Area Percentage</t>
  </si>
  <si>
    <t>Percentage of entire grid cell covered by C4 natural grass.</t>
  </si>
  <si>
    <t>longitude, latitude, time, typec4natg</t>
  </si>
  <si>
    <t>typec4natg</t>
  </si>
  <si>
    <t>Emon.hflsLut</t>
  </si>
  <si>
    <t>hflsLut</t>
  </si>
  <si>
    <t>Latent Heat Flux on Land-Use Tile</t>
  </si>
  <si>
    <t>Emon.hfssLut</t>
  </si>
  <si>
    <t>hfssLut</t>
  </si>
  <si>
    <t>Sensible Heat Flux on Land-Use Tile</t>
  </si>
  <si>
    <t>Upward sensible heat flux on land use tiles. The surface sensible heat flux, also called turbulent heat flux, is the exchange of heat between the surface and the air by motion of air.</t>
  </si>
  <si>
    <t>Emon.intuadse</t>
  </si>
  <si>
    <t>Emon.intuaw</t>
  </si>
  <si>
    <t>Vertically integrated Eastward moisture transport (Mass weighted vertical integral of the product of eastward wind by total water mass per unit mass)</t>
  </si>
  <si>
    <t>Emon.intvadse</t>
  </si>
  <si>
    <t>Emon.intvaw</t>
  </si>
  <si>
    <t>Vertically integrated Northward moisture transport (Mass_weighted_vertical integral of the product of northward wind by total water mass per unit mass)</t>
  </si>
  <si>
    <t>Emon.irrLut</t>
  </si>
  <si>
    <t>Irrigation Flux Including any Irrigation for Crops, Trees, Pasture, or Urban Lawns</t>
  </si>
  <si>
    <t>Mass flux of water due to irrigation.</t>
  </si>
  <si>
    <t>Emon.jpdftaureicemodis</t>
  </si>
  <si>
    <t>MODIS Optical Thickness-Particle Size joint distribution, ice</t>
  </si>
  <si>
    <t>Emon.jpdftaureliqmodis</t>
  </si>
  <si>
    <t>MODIS Optical Thickness-Particle Size joint distribution, liquid</t>
  </si>
  <si>
    <t>Emon.laiLut</t>
  </si>
  <si>
    <t>laiLut</t>
  </si>
  <si>
    <t>Leaf Area Index on Land-Use Tile</t>
  </si>
  <si>
    <t>Emon.loadso4</t>
  </si>
  <si>
    <t>Emon.mrsfl</t>
  </si>
  <si>
    <t>Emon.mrsll</t>
  </si>
  <si>
    <t>Emon.mrsol</t>
  </si>
  <si>
    <t>Emon.mrsosLut</t>
  </si>
  <si>
    <t>mrsosLut</t>
  </si>
  <si>
    <t>Moisture in Upper Portion of Soil Column of Land-Use Tile</t>
  </si>
  <si>
    <t>the mass of water in all phases in a thin surface layer; integrate over uppermost 10cm</t>
  </si>
  <si>
    <t>longitude, latitude, landUse, time, sdepth1</t>
  </si>
  <si>
    <t>Emon.mrtws</t>
  </si>
  <si>
    <t>requested for C4MIP, OCMIP/OMIP, LUMIP, ScenarioMIP, DECK, DAMIP, GeoMIP, LS3MIP, ??</t>
  </si>
  <si>
    <t>Emon.necbLut</t>
  </si>
  <si>
    <t>necbLut</t>
  </si>
  <si>
    <t>Net Carbon Mass Flux into Land-Use Tile [kgC m-2 s-1]</t>
  </si>
  <si>
    <t>Computed as npp minus heterotrophic respiration minus fire minus C leaching minus harvesting/clearing. Positive rate is into the land, negative rate is from the land.  Do not include fluxes from anthropogenic product pools to atmosphere</t>
  </si>
  <si>
    <t>Emon.nep</t>
  </si>
  <si>
    <t>nep</t>
  </si>
  <si>
    <t>Net Carbon Mass Flux out of Atmosphere Due to Net Ecosystem Productivity on Land [kgC m-2 s-1]</t>
  </si>
  <si>
    <t>Net Ecosystem Exchange</t>
  </si>
  <si>
    <t>Emon.netAtmosLandC13Flux</t>
  </si>
  <si>
    <t>netAtmosLandC13Flux</t>
  </si>
  <si>
    <t>Net Mass Flux of 13C Between Atmosphere and Land (Positive into Land) as a Result of All Processes [kgC m-2 s-1]</t>
  </si>
  <si>
    <t>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</si>
  <si>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Emon.netAtmosLandC14Flux</t>
  </si>
  <si>
    <t>netAtmosLandC14Flux</t>
  </si>
  <si>
    <t>Net Mass Flux of 14C Between Atmosphere and Land (Positive into Land) as a Result of All Processes [kgC m-2 s-1]</t>
  </si>
  <si>
    <t>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</si>
  <si>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Emon.netAtmosLandCO2Flux</t>
  </si>
  <si>
    <t>netAtmosLandCO2Flux</t>
  </si>
  <si>
    <t>Net Flux of CO2 Between Atmosphere and Land (Positive into Land) as a Result of All Processes [kgC m-2 s-1]</t>
  </si>
  <si>
    <t>Flux of carbon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</si>
  <si>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Emon.nLand</t>
  </si>
  <si>
    <t>nLand</t>
  </si>
  <si>
    <t>Total Nitrogen in All Terrestrial Nitrogen Pools</t>
  </si>
  <si>
    <t>Emon.nLeaf</t>
  </si>
  <si>
    <t>nLeaf</t>
  </si>
  <si>
    <t>Nitrogen Mass in Leaves</t>
  </si>
  <si>
    <t>"Content" indicates a quantity per unit area.</t>
  </si>
  <si>
    <t>Emon.nLitter</t>
  </si>
  <si>
    <t>nLitter</t>
  </si>
  <si>
    <t>Nitrogen Mass in Litter Pool</t>
  </si>
  <si>
    <t>Emon.nLitterCwd</t>
  </si>
  <si>
    <t>nLitterCwd</t>
  </si>
  <si>
    <t>Nitrogen Mass in Coarse Woody Debris</t>
  </si>
  <si>
    <t>"Content" indicates a quantity per unit area. "Wood debris" means dead organic matter composed of coarse wood. It is distinct from fine litter. The precise distinction between "fine" and "coarse" is model dependent. The sum of the quantities with standard names wood_debris_mass_content_of_nitrogen, surface_litter_mass_content_of_nitrogen and subsurface_litter_mass_content_of_nitrogen is the total nitrogen mass content of dead plant material.</t>
  </si>
  <si>
    <t>Emon.nLitterSubSurf</t>
  </si>
  <si>
    <t>nLitterSubSurf</t>
  </si>
  <si>
    <t>Nitrogen Mass in Below-Ground Litter (non CWD)</t>
  </si>
  <si>
    <t>"Content" indicates a quantity per unit area. "Litter" is dead plant material in or above the soil. It is distinct from coarse wood debris. The precise distinction between "fine" and "coarse" is model dependent. "Subsurface litter" means the part of the litter mixed within the soil below the surface. The sum of the quantities with standard names wood_debris_mass_content_of_nitrogen, surface_litter_mass_content_of_nitrogen and subsurface_litter_mass_content_of_nitrogen is the total nitrogen mass content of dead plant material.</t>
  </si>
  <si>
    <t>Emon.nLitterSurf</t>
  </si>
  <si>
    <t>nLitterSurf</t>
  </si>
  <si>
    <t>Nitrogen Mass in Above-Ground Litter (non CWD)</t>
  </si>
  <si>
    <t>"Content" indicates a quantity per unit area. "Litter" is dead plant material in or above the soil. It is distinct from coarse wood debris. The precise distinction between "fine" and "coarse" is model dependent. "Surface litter" means the part of the litter resting above the soil surface. The sum of the quantities with standard names wood_debris_mass_content_of_nitrogen, surface_litter_mass_content_of_nitrogen and subsurface_litter_mass_content_of_nitrogen is the total nitrogen mass content of dead plant material.</t>
  </si>
  <si>
    <t>Emon.nMineral</t>
  </si>
  <si>
    <t>nMineral</t>
  </si>
  <si>
    <t>Mineral Nitrogen in the Soil</t>
  </si>
  <si>
    <t>SUM of ammonium, nitrite, nitrate, etc over all soil layers</t>
  </si>
  <si>
    <t>Emon.nMineralNH4</t>
  </si>
  <si>
    <t>nMineralNH4</t>
  </si>
  <si>
    <t>Mineral Ammonium in the Soil</t>
  </si>
  <si>
    <t>SUM of ammonium over all soil layers</t>
  </si>
  <si>
    <t>Emon.nMineralNO3</t>
  </si>
  <si>
    <t>nMineralNO3</t>
  </si>
  <si>
    <t>Mineral Nitrate in the Soil</t>
  </si>
  <si>
    <t>SUM of nitrate over all soil layers</t>
  </si>
  <si>
    <t>Emon.nOther</t>
  </si>
  <si>
    <t>nOther</t>
  </si>
  <si>
    <t>Nitrogen Mass in Vegetation Components Other than Leaves, Stem and Root</t>
  </si>
  <si>
    <t>Emon.nppGrass</t>
  </si>
  <si>
    <t>nppGrass</t>
  </si>
  <si>
    <t>Net Primary Production on Grass Tiles as Carbon Mass Flux [kgC m-2 s-1]</t>
  </si>
  <si>
    <t>Total NPP of grass in the grid cell</t>
  </si>
  <si>
    <t>Emon.nppLut</t>
  </si>
  <si>
    <t>nppLut</t>
  </si>
  <si>
    <t>Net Primary Production on Land-Use Tile as Carbon Mass Flux [kgC m-2 s-1]</t>
  </si>
  <si>
    <t>Emon.nppOther</t>
  </si>
  <si>
    <t>nppOther</t>
  </si>
  <si>
    <t>Net Primary Production Allocated to Other Pools (not Leaves Stem or Roots) as Carbon Mass Flux [kgC m-2 s-1]</t>
  </si>
  <si>
    <t>added for completeness with npp_root</t>
  </si>
  <si>
    <t>Emon.nppShrub</t>
  </si>
  <si>
    <t>nppShrub</t>
  </si>
  <si>
    <t>Net Primary Production on Shrub Tiles as Carbon Mass Flux [kgC m-2 s-1]</t>
  </si>
  <si>
    <t>Total NPP of shrubs in the grid cell</t>
  </si>
  <si>
    <t>Emon.nppStem</t>
  </si>
  <si>
    <t>nppStem</t>
  </si>
  <si>
    <t>Net Primary Production Allocated to Stem as Carbon Mass Flux [kgC m-2 s-1]</t>
  </si>
  <si>
    <t>Emon.nppTree</t>
  </si>
  <si>
    <t>nppTree</t>
  </si>
  <si>
    <t>Net Primary Production on Tree Tiles as Carbon Mass Flux [kgC m-2 s-1]</t>
  </si>
  <si>
    <t>Total NPP of trees in the grid cell</t>
  </si>
  <si>
    <t>Emon.nProduct</t>
  </si>
  <si>
    <t>nProduct</t>
  </si>
  <si>
    <t>Nitrogen Mass in Products of Land-Use Change</t>
  </si>
  <si>
    <t>Emon.nRoot</t>
  </si>
  <si>
    <t>nRoot</t>
  </si>
  <si>
    <t>Nitrogen Mass in Roots</t>
  </si>
  <si>
    <t>including fine and coarse roots.</t>
  </si>
  <si>
    <t>Emon.nSoil</t>
  </si>
  <si>
    <t>nSoil</t>
  </si>
  <si>
    <t>Nitrogen Mass in Soil Pool</t>
  </si>
  <si>
    <t>Emon.nStem</t>
  </si>
  <si>
    <t>nStem</t>
  </si>
  <si>
    <t>Nitrogen Mass in Stem</t>
  </si>
  <si>
    <t>Emon.nVeg</t>
  </si>
  <si>
    <t>nVeg</t>
  </si>
  <si>
    <t>Nitrogen Mass in Vegetation</t>
  </si>
  <si>
    <t>Emon.osaltpsmadvect</t>
  </si>
  <si>
    <t>osaltpsmadvect</t>
  </si>
  <si>
    <t>Tendency of Sea Water Salinity Expressed as Salt Content Due to Parameterized Submesoscale Advection</t>
  </si>
  <si>
    <t>Tendency of salt content for a grid cell from parameterized submesoscale eddy advection.</t>
  </si>
  <si>
    <t>Emon.parasolRefl</t>
  </si>
  <si>
    <t>Emon.pastureFracC3</t>
  </si>
  <si>
    <t>pastureFracC3</t>
  </si>
  <si>
    <t>C3 Pasture Area Percentage</t>
  </si>
  <si>
    <t>Percentage of entire grid cell covered by C3 pasture</t>
  </si>
  <si>
    <t>longitude, latitude, time, typec3pastures</t>
  </si>
  <si>
    <t>typec3pastures</t>
  </si>
  <si>
    <t>Emon.pastureFracC4</t>
  </si>
  <si>
    <t>pastureFracC4</t>
  </si>
  <si>
    <t>C4 Pasture Area Percentage</t>
  </si>
  <si>
    <t>Percentage of entire grid cell covered by C4 pasture</t>
  </si>
  <si>
    <t>longitude, latitude, time, typec4pastures</t>
  </si>
  <si>
    <t>typec4pastures</t>
  </si>
  <si>
    <t>Emon.pr2h</t>
  </si>
  <si>
    <t>pr2h</t>
  </si>
  <si>
    <t>Precipitation Flux of Water Containing Deuterium (1H 2H O)</t>
  </si>
  <si>
    <t>Precipitation mass flux of water molecules that contain one atom of the hydrogen-2 isotope (1H 2H O), including solid and liquid phases.</t>
  </si>
  <si>
    <t>Emon.pr17O</t>
  </si>
  <si>
    <t>pr17O</t>
  </si>
  <si>
    <t>Precipitation Flux of Water Containing Oxygen-17 (H2 17O)</t>
  </si>
  <si>
    <t>Precipitation mass flux of water molecules that contain the oxygen-17 isotope (H2 17O), including solid and liquid phases.</t>
  </si>
  <si>
    <t>Emon.pr18O</t>
  </si>
  <si>
    <t>pr18O</t>
  </si>
  <si>
    <t>Precipitation Flux of Water Containing Oxygen-18 (H2 18O)</t>
  </si>
  <si>
    <t>Precipitation mass flux of water molecules that contain the oxygen-18 isotope (H2 18O), including solid and liquid phases.</t>
  </si>
  <si>
    <t>Emon.prhmax</t>
  </si>
  <si>
    <t>Emon.prsn2h</t>
  </si>
  <si>
    <t>prsn2h</t>
  </si>
  <si>
    <t>Precipitation Flux of Snow and Ice Containing Deuterium (1H 2H O)</t>
  </si>
  <si>
    <t>Precipitation mass flux of water molecules that contain one atom of the hydrogen-2 isotope (1H 2H O), including solid phase only.</t>
  </si>
  <si>
    <t>Emon.prsn18O</t>
  </si>
  <si>
    <t>prsn18O</t>
  </si>
  <si>
    <t>Precipitation Flux of Snow and Ice Containing Oxygen-18 (H2 18O)</t>
  </si>
  <si>
    <t>Precipitation mass flux of water molecules that contain the oxygen-18 isotope (H2 18O), including solid phase only.</t>
  </si>
  <si>
    <t>Emon.rac13</t>
  </si>
  <si>
    <t>rac13</t>
  </si>
  <si>
    <t>Carbon-13 Mass Flux into Atmosphere Due to Autotrophic (Plant) Respiration on Land [kgC m-2 s-1]</t>
  </si>
  <si>
    <t xml:space="preserve">Flux of carbon-13 into the atmosphere due to plant respiration. Plant respiration is the sum of respiration by parts of plants both above and below the soil. It is assumed that all the respired carbon dioxide is emitted to the atmosphere. </t>
  </si>
  <si>
    <t>Emon.rac14</t>
  </si>
  <si>
    <t>rac14</t>
  </si>
  <si>
    <t>Carbon-14 Mass Flux into Atmosphere Due to Autotrophic (Plant) Respiration on Land [kgC m-2 s-1]</t>
  </si>
  <si>
    <t xml:space="preserve">Flux of carbon-14 into the atmosphere due to plant respiration. Plant respiration is the sum of respiration by parts of plants both above and below the soil. It is assumed that all the respired carbon dioxide is emitted to the atmosphere. </t>
  </si>
  <si>
    <t>Emon.raGrass</t>
  </si>
  <si>
    <t>raGrass</t>
  </si>
  <si>
    <t>Autotrophic Respiration on Grass Tiles as Carbon Mass Flux [kgC m-2 s-1]</t>
  </si>
  <si>
    <t>Total RA of grass in the grid cell</t>
  </si>
  <si>
    <t>Emon.raLeaf</t>
  </si>
  <si>
    <t>raLeaf</t>
  </si>
  <si>
    <t>Total Respiration from Leaves as Carbon Mass Flux [kgC m-2 s-1]</t>
  </si>
  <si>
    <t>added for completeness with Ra_root</t>
  </si>
  <si>
    <t>Emon.raLut</t>
  </si>
  <si>
    <t>raLut</t>
  </si>
  <si>
    <t>Autotrophic Respiration on Land-Use Tile as Carbon Mass Flux [kgC m-2 s-1]</t>
  </si>
  <si>
    <t>Carbon mass flux per unit area into atmosphere due to autotrophic respiration on land (respiration by producers) [see rh for heterotrophic production]. Calculated on land-use tiles.</t>
  </si>
  <si>
    <t>Emon.raOther</t>
  </si>
  <si>
    <t>raOther</t>
  </si>
  <si>
    <t>Total Respiration from Other Pools (not Leaves Stem or Roots) as Carbon Mass Flux [kgC m-2 s-1]</t>
  </si>
  <si>
    <t>Emon.raRoot</t>
  </si>
  <si>
    <t>raRoot</t>
  </si>
  <si>
    <t>Total Respiration from Roots as Carbon Mass Flux [kgC m-2 s-1]</t>
  </si>
  <si>
    <t>Total autotrophic respiration from all belowground plant parts.  This has benchmarking value because the sum of Rh and root respiration can be compared to observations of total soil respiration.</t>
  </si>
  <si>
    <t>Emon.raShrub</t>
  </si>
  <si>
    <t>raShrub</t>
  </si>
  <si>
    <t>Autotrophic Respiration on Shrub Tiles as Carbon Mass Flux [kgC m-2 s-1]</t>
  </si>
  <si>
    <t>Total RA of shrubs in the grid cell</t>
  </si>
  <si>
    <t>Emon.raStem</t>
  </si>
  <si>
    <t>raStem</t>
  </si>
  <si>
    <t>Total Respiration from Stem as Carbon Mass Flux [kgC m-2 s-1]</t>
  </si>
  <si>
    <t>Emon.raTree</t>
  </si>
  <si>
    <t>raTree</t>
  </si>
  <si>
    <t>Autotrophic Respiration on Tree Tiles as Carbon Mass Flux [kgC m-2 s-1]</t>
  </si>
  <si>
    <t>Total RA of trees in the grid cell</t>
  </si>
  <si>
    <t>Emon.reffcclwtop</t>
  </si>
  <si>
    <t>Emon.reffccwctop</t>
  </si>
  <si>
    <t>reffccwctop</t>
  </si>
  <si>
    <t xml:space="preserve">Cloud-Top Effective Radius of Liquid or Ice Cloud at Liquid or Ice Cloud Top </t>
  </si>
  <si>
    <t>Cloud-Top Effective Radius of Liquid or Ice Cloud at Liquid or Ice Cloud Top</t>
  </si>
  <si>
    <t>Emon.reffclic</t>
  </si>
  <si>
    <t>Emon.reffclis</t>
  </si>
  <si>
    <t>Emon.reffclwc</t>
  </si>
  <si>
    <t>Droplets are liquid.  The effective radius is defined as the ratio of the third moment over the second moment of the particle size distribution and the time-mean should be calculated, weighting the individual samples by the cloudy fraction of the grid cell.</t>
  </si>
  <si>
    <t>Emon.reffclws</t>
  </si>
  <si>
    <t>Emon.reffsclwtop</t>
  </si>
  <si>
    <t>Emon.rhc13</t>
  </si>
  <si>
    <t>rhc13</t>
  </si>
  <si>
    <t>Carbon-13 Mass Flux into Atmosphere Due to Heterotrophic Respiration on Land [kgC m-2 s-1]</t>
  </si>
  <si>
    <t>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</si>
  <si>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Emon.rhc14</t>
  </si>
  <si>
    <t>rhc14</t>
  </si>
  <si>
    <t>Carbon-14 Mass Flux into Atmosphere Due to Heterotrophic Respiration on Land [kgC m-2 s-1]</t>
  </si>
  <si>
    <t>Emon.rhGrass</t>
  </si>
  <si>
    <t>rhGrass</t>
  </si>
  <si>
    <t>Heterotrophic Respiration on Grass Tiles as Carbon Mass Flux [kgC m-2 s-1]</t>
  </si>
  <si>
    <t>Total RH of grass in the grid cell</t>
  </si>
  <si>
    <t>Emon.rhLitter</t>
  </si>
  <si>
    <t>rhLitter</t>
  </si>
  <si>
    <t>Carbon Mass Flux into Atmosphere Due to Heterotrophic Respiration from Litter on Land</t>
  </si>
  <si>
    <t>Needed to calculate litter bulk turnover time. Includes respiration from CWD as well.</t>
  </si>
  <si>
    <t>Emon.rhLut</t>
  </si>
  <si>
    <t>rhLut</t>
  </si>
  <si>
    <t>Heterotrophic Respiration on Land-Use Tile as Carbon Mass Flux [kgC m-2 s-1]</t>
  </si>
  <si>
    <t>Carbon mass flux per unit area into atmosphere due to heterotrophic respiration on land (respiration by consumers), calculated on land-use tiles.</t>
  </si>
  <si>
    <t>Emon.rhShrub</t>
  </si>
  <si>
    <t>rhShrub</t>
  </si>
  <si>
    <t>Heterotrophic Respiration on Shrub Tiles as Carbon Mass Flux [kgC m-2 s-1]</t>
  </si>
  <si>
    <t>Total RH of shrubs in the grid cell</t>
  </si>
  <si>
    <t>Emon.rhSoil</t>
  </si>
  <si>
    <t>rhSoil</t>
  </si>
  <si>
    <t>Carbon Mass Flux into Atmosphere Due to Heterotrophic Respiration from Soil on Land</t>
  </si>
  <si>
    <t>Needed to calculate soil bulk turnover time</t>
  </si>
  <si>
    <t>Emon.rhTree</t>
  </si>
  <si>
    <t>rhTree</t>
  </si>
  <si>
    <t>Heterotrophic Respiration on Tree Tiles as Carbon Mass Flux [kgC m-2 s-1]</t>
  </si>
  <si>
    <t>Total RH of trees in the grid cell</t>
  </si>
  <si>
    <t>Emon.rls</t>
  </si>
  <si>
    <t>Net longwave surface radiation</t>
  </si>
  <si>
    <t>Emon.rsdsis</t>
  </si>
  <si>
    <t>rsdsis</t>
  </si>
  <si>
    <t>Surface Downwelling Shortwave Radiation over Ice Sheets</t>
  </si>
  <si>
    <t>Surface Downwelling Shortwave Radiation over the ice-sheet covered portion of a grid cell, including snow. Can be used for computation of surface albedo.</t>
  </si>
  <si>
    <t>area: time: mean where ice_sheet</t>
  </si>
  <si>
    <t>Emon.rsdslni</t>
  </si>
  <si>
    <t>rsdslni</t>
  </si>
  <si>
    <t>Surface Downwelling Shortwave Radiation over Land Not Covered by Ice Sheets or Snow</t>
  </si>
  <si>
    <t>Surface Downwelling Shortwave Radiation over the portion of a land grid cell not covered by ice sheets or snow. Can be used for computation of surface albedo.</t>
  </si>
  <si>
    <t>"area: time: mean where unfrozen_soil (at the surface, but frozen below zero isotherm)"</t>
  </si>
  <si>
    <t>Emon.rsdsoni</t>
  </si>
  <si>
    <t>rsdsoni</t>
  </si>
  <si>
    <t>Surface Downwelling Shortwave Radiation over Ocean Not Covered by Sea Ice</t>
  </si>
  <si>
    <t>Surface Downwelling Shortwave Radiation over the portion of an ocean grid cell not covered by sea ice. Can be used for computation of surface albedo.</t>
  </si>
  <si>
    <t>area: depth: time: mean</t>
  </si>
  <si>
    <t>Emon.rsdss</t>
  </si>
  <si>
    <t>rsdss</t>
  </si>
  <si>
    <t>Surface Downwelling Shortwave Radiation over Snow</t>
  </si>
  <si>
    <t>Surface Downwelling Shortwave Radiation over the portion of a land grid cell covered by snow but not by ice. Can be used for computation of surface albedo.</t>
  </si>
  <si>
    <t>Emon.rsdssi</t>
  </si>
  <si>
    <t>rsdssi</t>
  </si>
  <si>
    <t>Surface Downwelling Shortwave Radiation over Sea Ice</t>
  </si>
  <si>
    <t>Surface Downwelling Shortwave Radiation over the portion of an ocean grid cell covered by sea ice, including snow. Can be used for computation of surface albedo.</t>
  </si>
  <si>
    <t>area: time: mean where sea_ice (comment: mask=siconc)</t>
  </si>
  <si>
    <t>Emon.rss</t>
  </si>
  <si>
    <t>Net downward shortwave radiation at the surface</t>
  </si>
  <si>
    <t>Emon.rsusis</t>
  </si>
  <si>
    <t>rsusis</t>
  </si>
  <si>
    <t>Surface Upwelling Shortwave Radiation over Ice Sheets</t>
  </si>
  <si>
    <t>Surface Upwelling Shortwave Radiation over the ice-sheet covered portion of a grid cell, including snow. Can be used for computation of surface albedo.</t>
  </si>
  <si>
    <t>Emon.rsuslni</t>
  </si>
  <si>
    <t>rsuslni</t>
  </si>
  <si>
    <t>Surface Upwelling Shortwave Radiation over Land Not Covered by Ice Sheets or Snow</t>
  </si>
  <si>
    <t>Surface Upwelling Shortwave Radiation over the portion of a land grid cell not covered by ice sheets or snow. Can be used for computation of surface albedo.</t>
  </si>
  <si>
    <t>Emon.rsusoni</t>
  </si>
  <si>
    <t>rsusoni</t>
  </si>
  <si>
    <t>Surface Upwelling Shortwave Radiation over Ocean Not Covered by Sea Ice</t>
  </si>
  <si>
    <t>Surface Upwelling Shortwave Radiation over the portion of an ocean grid cell not covered by sea ice. Can be used for computation of surface albedo.</t>
  </si>
  <si>
    <t>Emon.rsuss</t>
  </si>
  <si>
    <t>rsuss</t>
  </si>
  <si>
    <t>Surface Upwelling Shortwave Radiation over Snow</t>
  </si>
  <si>
    <t>Surface Upwelling Shortwave Radiation over the portion of a land grid cell covered by snow. Can be used for computation of surface albedo.</t>
  </si>
  <si>
    <t>Emon.rsussi</t>
  </si>
  <si>
    <t>rsussi</t>
  </si>
  <si>
    <t>Surface Upwelling Shortwave Radiation over Sea Ice</t>
  </si>
  <si>
    <t>Surface Upwelling Shortwave Radiation over the portion of an ocean grid cell covered by sea ice, including snow. Can be used for computation of surface albedo.</t>
  </si>
  <si>
    <t>Emon.scldncl</t>
  </si>
  <si>
    <t>Emon.sfcWindmax</t>
  </si>
  <si>
    <t>longitude, latitude, time2, height10m</t>
  </si>
  <si>
    <t>Emon.sw2H</t>
  </si>
  <si>
    <t>sw2H</t>
  </si>
  <si>
    <t>Isotopic Ratio of Deuterium in Sea Water</t>
  </si>
  <si>
    <t>Ratio of abundance of hydrogen-2 (2H) atoms to hydrogen-1 (1H) atoms in sea water</t>
  </si>
  <si>
    <t>Emon.sw17O</t>
  </si>
  <si>
    <t>sw17O</t>
  </si>
  <si>
    <t>Isotopic Ratio of Oxygen-17 in Sea Water</t>
  </si>
  <si>
    <t>Ratio of abundance of oxygen-17 (17O) atoms to oxygen-16 (16O) atoms in sea water</t>
  </si>
  <si>
    <t>Emon.sw18O</t>
  </si>
  <si>
    <t>sw18O</t>
  </si>
  <si>
    <t>Isotopic Ratio of Oxygen-18 in Sea Water</t>
  </si>
  <si>
    <t>Ratio of abundance of oxygen-18 (18O) atoms to oxygen-16 (16O) atoms in sea water</t>
  </si>
  <si>
    <t>Emon.sweLut</t>
  </si>
  <si>
    <t>sweLut</t>
  </si>
  <si>
    <t>Snow Water Equivalent on Land-Use Tile</t>
  </si>
  <si>
    <t>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</si>
  <si>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Emon.t17d</t>
  </si>
  <si>
    <t>t17d</t>
  </si>
  <si>
    <t>Depth of 17 degree Celsius Isotherm</t>
  </si>
  <si>
    <t>Monthly 17C isotherm depth</t>
  </si>
  <si>
    <t>Emon.t20d</t>
  </si>
  <si>
    <t>Monthly 20C isotherm depth</t>
  </si>
  <si>
    <t>Emon.tasLut</t>
  </si>
  <si>
    <t>tasLut</t>
  </si>
  <si>
    <t>Near-Surface Air Temperature on Land Use Tile</t>
  </si>
  <si>
    <t>Air temperature is the bulk temperature of the air, not the surface (skin) temperature.</t>
  </si>
  <si>
    <t>longitude, latitude, landUse, time, height2m</t>
  </si>
  <si>
    <t>Emon.tauunoegw</t>
  </si>
  <si>
    <t xml:space="preserve">Eastward Reynolds stress from non-orographic eastward gravity wave parameterization </t>
  </si>
  <si>
    <t>Vertical flux of zonal momentum within the non-orographic gravity wave parameterization associated with the eastward propagating modes.</t>
  </si>
  <si>
    <t>Emon.tauunowgw</t>
  </si>
  <si>
    <t xml:space="preserve">Eastward Reynolds stress from non-orographic westward gravity wave parameterization </t>
  </si>
  <si>
    <t>Vertical flux of zonal momentum within the non-orographic gravity wave parameterization associated with the westward propagating modes.</t>
  </si>
  <si>
    <t>Emon.tauuogw</t>
  </si>
  <si>
    <t>Eastward Reynolds stress from orographic gravity wave parameterization</t>
  </si>
  <si>
    <t>The vertical flux of zonal momentum within the orographic gravity wave parameterization.</t>
  </si>
  <si>
    <t>Emon.tauvnogw</t>
  </si>
  <si>
    <t>Northward Reynolds stress from non-orographic gravity wave parameterization</t>
  </si>
  <si>
    <t>Vertical flux of meridional momentum within the non-orographic gravity wave parameterization.</t>
  </si>
  <si>
    <t>Emon.tauvogw</t>
  </si>
  <si>
    <t>Northward Reynolds stress from orographic gravity wave parameterization</t>
  </si>
  <si>
    <t>Vertical flux of meridional momentum within the orographic gravity wave parameterization</t>
  </si>
  <si>
    <t>Emon.tdps</t>
  </si>
  <si>
    <t>Emon.thetaot</t>
  </si>
  <si>
    <t>thetaot</t>
  </si>
  <si>
    <t>Vertically Averaged Sea Water Potential Temperature</t>
  </si>
  <si>
    <t>Vertically averaged ocean temperature</t>
  </si>
  <si>
    <t>area: depth: time: mean where sea</t>
  </si>
  <si>
    <t>Emon.thetaot300</t>
  </si>
  <si>
    <t>thetaot300</t>
  </si>
  <si>
    <t>Depth Average Potential Temperature of Upper 300m</t>
  </si>
  <si>
    <t>Upper 300m, 2D field</t>
  </si>
  <si>
    <t>longitude, latitude, time, depth300m</t>
  </si>
  <si>
    <t>depth300m</t>
  </si>
  <si>
    <t>Emon.thetaot700</t>
  </si>
  <si>
    <t>thetaot700</t>
  </si>
  <si>
    <t>Depth Average Potential Temperature of Upper 700m</t>
  </si>
  <si>
    <t>Upper 700m, 2D field</t>
  </si>
  <si>
    <t>longitude, latitude, time, depth700m</t>
  </si>
  <si>
    <t>depth700m</t>
  </si>
  <si>
    <t>Emon.thetaot2000</t>
  </si>
  <si>
    <t>thetaot2000</t>
  </si>
  <si>
    <t>Depth Average Potential Temperature of Upper 2000m</t>
  </si>
  <si>
    <t>Upper 2000m, 2D field</t>
  </si>
  <si>
    <t>longitude, latitude, time, depth2000m</t>
  </si>
  <si>
    <t>depth2000m</t>
  </si>
  <si>
    <t>Emon.tnhuspbl</t>
  </si>
  <si>
    <t>tnhuspbl</t>
  </si>
  <si>
    <t>Tendency of Specific Humidity Due to Boundary Layer Mixing</t>
  </si>
  <si>
    <t>Includes all boundary layer terms including diffusive terms.</t>
  </si>
  <si>
    <t>Emon.tnhusscp</t>
  </si>
  <si>
    <t>tnhusscp</t>
  </si>
  <si>
    <t>Tendency of Specific Humidity Due to Stratiform Clouds and Precipitation</t>
  </si>
  <si>
    <t>The phrase "tendency_of_X" means derivative of X with respect to time. "Specific" means per unit mass. Specific humidity is the mass fraction of water vapor in (moist) air. The specification of a physical process by the phrase "due_to_" process means that the quantity named is a single term in a sum of terms which together compose the general quantity named by omitting the phrase. A variable with the standard name of tendency_of_specific_humidity_due_to_stratiform_cloud_and_precipitation should contain the effects of all processes which convert stratiform clouds and precipitation to or from water vapor. In an atmosphere model, stratiform cloud is that produced by large-scale convergence (not the convection schemes).</t>
  </si>
  <si>
    <t>Emon.tntd</t>
  </si>
  <si>
    <t>tntd</t>
  </si>
  <si>
    <t>Tendency of Air Temperature Due to Numerical Diffusion</t>
  </si>
  <si>
    <t>This includes any horizontal or vertical numerical temperature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temperature budget.</t>
  </si>
  <si>
    <t>Emon.tntpbl</t>
  </si>
  <si>
    <t>tntpbl</t>
  </si>
  <si>
    <t>Tendency of Air Temperature Due to Boundary Layer Mixing</t>
  </si>
  <si>
    <t>Emon.tntrlcs</t>
  </si>
  <si>
    <t>tntrlcs</t>
  </si>
  <si>
    <t>Tendency of Air Temperature Due to Clear Sky Longwave Radiative Heating</t>
  </si>
  <si>
    <t>Tendency of Air Temperature due to Clear Sky Longwave Radiative Heating</t>
  </si>
  <si>
    <t>Emon.tntrscs</t>
  </si>
  <si>
    <t>tntrscs</t>
  </si>
  <si>
    <t>Tendency of Air Temperature Due to Clear Sky Shortwave Radiative Heating</t>
  </si>
  <si>
    <t>Tendency of Air Temperature due to Clear Sky Shortwave Radiative Heating</t>
  </si>
  <si>
    <t>Emon.tntscp</t>
  </si>
  <si>
    <t>tntscp</t>
  </si>
  <si>
    <t>Tendency of Air Temperature Due to Stratiform Clouds and Precipitation</t>
  </si>
  <si>
    <t>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</si>
  <si>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Emon.treeFracBdlDcd</t>
  </si>
  <si>
    <t>treeFracBdlDcd</t>
  </si>
  <si>
    <t>Broadleaf Deciduous Tree Area Percentage</t>
  </si>
  <si>
    <t>This is the percentage of the entire grid cell that is covered by broadleaf deciduous trees.</t>
  </si>
  <si>
    <t>longitude, latitude, time, typetreebd</t>
  </si>
  <si>
    <t>typetreebd</t>
  </si>
  <si>
    <t>Emon.treeFracBdlEvg</t>
  </si>
  <si>
    <t>treeFracBdlEvg</t>
  </si>
  <si>
    <t>Broadleaf Evergreen Tree Area Percentage</t>
  </si>
  <si>
    <t>This is the percentage of the entire grid cell that is covered by broadleaf evergreen trees.</t>
  </si>
  <si>
    <t>longitude, latitude, time, typetreebe</t>
  </si>
  <si>
    <t>typetreebe</t>
  </si>
  <si>
    <t>Emon.treeFracNdlDcd</t>
  </si>
  <si>
    <t>treeFracNdlDcd</t>
  </si>
  <si>
    <t>Needleleaf Deciduous Tree Area Percentage</t>
  </si>
  <si>
    <t>This is the percentage of the entire grid cell that is covered by needleleaf deciduous trees.</t>
  </si>
  <si>
    <t>longitude, latitude, time, typetreend</t>
  </si>
  <si>
    <t>typetreend</t>
  </si>
  <si>
    <t>Emon.treeFracNdlEvg</t>
  </si>
  <si>
    <t>treeFracNdlEvg</t>
  </si>
  <si>
    <t>Needleleaf Evergreen Tree Area Percentage</t>
  </si>
  <si>
    <t>This is the percentage of the entire grid cell that is covered by needleleaf evergreen trees.</t>
  </si>
  <si>
    <t>longitude, latitude, time, typetreene</t>
  </si>
  <si>
    <t>typetreene</t>
  </si>
  <si>
    <t>Emon.tslsiLut</t>
  </si>
  <si>
    <t>tslsiLut</t>
  </si>
  <si>
    <t>Surface Temperature on Landuse Tile</t>
  </si>
  <si>
    <t>Surface temperature (i.e. temperature at which long-wave radiation emitted)</t>
  </si>
  <si>
    <t>Emon.ua</t>
  </si>
  <si>
    <t>Emon.utendnogw</t>
  </si>
  <si>
    <t>Emon.utendogw</t>
  </si>
  <si>
    <t>Emon.va</t>
  </si>
  <si>
    <t>Emon.vegFrac</t>
  </si>
  <si>
    <t>vegFrac</t>
  </si>
  <si>
    <t>Total Vegetated Percentage Cover</t>
  </si>
  <si>
    <t>Percentage of grid cell that is covered by vegetation.This SHOULD be the sum of tree, grass (natural and pasture), crop and shrub fractions.</t>
  </si>
  <si>
    <t>longitude, latitude, time, typeveg</t>
  </si>
  <si>
    <t>typeveg</t>
  </si>
  <si>
    <t>Emon.vegHeight</t>
  </si>
  <si>
    <t>vegHeight</t>
  </si>
  <si>
    <t>Height of the Vegetation Canopy</t>
  </si>
  <si>
    <t>Vegetation height averaged over all vegetation types and over the vegetated fraction of a grid cell.</t>
  </si>
  <si>
    <t>area: time: mean where vegetation (comment: mask=vegFrac)</t>
  </si>
  <si>
    <t>Emon.vegHeightGrass</t>
  </si>
  <si>
    <t>vegHeightGrass</t>
  </si>
  <si>
    <t>Height of Grass</t>
  </si>
  <si>
    <t>Vegetation height averaged over the grass fraction of a grid cell.</t>
  </si>
  <si>
    <t>Emon.vegHeightShrub</t>
  </si>
  <si>
    <t>vegHeightShrub</t>
  </si>
  <si>
    <t>Height of Shrubs</t>
  </si>
  <si>
    <t>Vegetation height averaged over the shrub fraction of a grid cell.</t>
  </si>
  <si>
    <t>Emon.vegHeightTree</t>
  </si>
  <si>
    <t>vegHeightTree</t>
  </si>
  <si>
    <t>Height of Trees</t>
  </si>
  <si>
    <t>Vegetation height averaged over the tree fraction of a grid cell.</t>
  </si>
  <si>
    <t>Emon.vtendnogw</t>
  </si>
  <si>
    <t>Northward Acceleration Due to Non-Orographic Gravity Wave Drag</t>
  </si>
  <si>
    <t>Emon.vtendogw</t>
  </si>
  <si>
    <t>Northward Acceleration Due to Orographic Gravity Wave Drag</t>
  </si>
  <si>
    <t>Emon.wetlandCH4</t>
  </si>
  <si>
    <t>wetlandCH4</t>
  </si>
  <si>
    <t>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</si>
  <si>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</si>
  <si>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Emon.wetlandCH4cons</t>
  </si>
  <si>
    <t>wetlandCH4cons</t>
  </si>
  <si>
    <t>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</si>
  <si>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</si>
  <si>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Emon.wetlandCH4prod</t>
  </si>
  <si>
    <t>wetlandCH4prod</t>
  </si>
  <si>
    <t>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</si>
  <si>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</si>
  <si>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Emon.wetlandFrac</t>
  </si>
  <si>
    <t>wetlandFrac</t>
  </si>
  <si>
    <t>Wetland Percentage Cover</t>
  </si>
  <si>
    <t>Percentage of grid cell covered by wetland. Report only one year if  fixed percentage is used, or time series if values are determined dynamically.</t>
  </si>
  <si>
    <t>longitude, latitude, time, typewetla</t>
  </si>
  <si>
    <t>typewetla</t>
  </si>
  <si>
    <t>Emon.wsgmax10m</t>
  </si>
  <si>
    <t>Maximum Wind Speed of Gust at 10m</t>
  </si>
  <si>
    <t>Maximum Wind Speed of Gust at 10m, monthly</t>
  </si>
  <si>
    <t>Emon.wsgmax100m</t>
  </si>
  <si>
    <t>Maximum Wind Speed of Gust at 100m, monthly</t>
  </si>
  <si>
    <t>EmonZ.epfy</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</si>
  <si>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</si>
  <si>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EmonZ.epfz</t>
  </si>
  <si>
    <t>EmonZ.tntc</t>
  </si>
  <si>
    <t>EmonZ.tntmp</t>
  </si>
  <si>
    <t>EmonZ.tntnogw</t>
  </si>
  <si>
    <t>tntnogw</t>
  </si>
  <si>
    <t>Temperature Tendency Due to Non-Orographic Gravity Wave Dissipation</t>
  </si>
  <si>
    <t>EmonZ.tntogw</t>
  </si>
  <si>
    <t>tntogw</t>
  </si>
  <si>
    <t>Temperature Tendency Due to Orographic Gravity Wave Dissipation</t>
  </si>
  <si>
    <t>EmonZ.tntrl</t>
  </si>
  <si>
    <t>EmonZ.tntrlcs</t>
  </si>
  <si>
    <t>EmonZ.tntrs</t>
  </si>
  <si>
    <t>EmonZ.tntrscs</t>
  </si>
  <si>
    <t>EmonZ.tntscp</t>
  </si>
  <si>
    <t>EmonZ.utendepfd</t>
  </si>
  <si>
    <t>Tendency of the zonal mean zonal wind due to the divergence of the Eliassen-Palm flux.</t>
  </si>
  <si>
    <t>EmonZ.utendnogw</t>
  </si>
  <si>
    <t>EmonZ.utendogw</t>
  </si>
  <si>
    <t>EmonZ.vtem</t>
  </si>
  <si>
    <t>Transformed Eulerian Mean Diagnostics v*, meridional component of the residual meridional circulation (v*, w*) derived from 6 hr or higher frequency data fields (use instantaneous daily fields or 12 hr fields if the 6 hr data are not available).</t>
  </si>
  <si>
    <t>EmonZ.wtem</t>
  </si>
  <si>
    <t>Transformed Eulerian Mean Diagnostics w*, upward component of the residual meridional circulation (v*, w*) derived from 6 hr or higher frequency data fields (use instantaneous daily fields or 12 hr fields if the 6 hr data are not available). Scale height: 6950 m</t>
  </si>
  <si>
    <t>Esubhr.reffclic</t>
  </si>
  <si>
    <t>alevel site time1</t>
  </si>
  <si>
    <t>Esubhr.reffclis</t>
  </si>
  <si>
    <t>Esubhr.reffclwc</t>
  </si>
  <si>
    <t>Esubhr.reffclws</t>
  </si>
  <si>
    <t>Esubhr.tnhuspbl</t>
  </si>
  <si>
    <t>Esubhr.tnhusscp</t>
  </si>
  <si>
    <t>Esubhr.tntd</t>
  </si>
  <si>
    <t>Esubhr.tntpbl</t>
  </si>
  <si>
    <t>Esubhr.tntrl</t>
  </si>
  <si>
    <t>Esubhr.tntrlcs</t>
  </si>
  <si>
    <t>Esubhr.tntrs</t>
  </si>
  <si>
    <t>Esubhr.tntrscs</t>
  </si>
  <si>
    <t>Esubhr.tntscp</t>
  </si>
  <si>
    <t>Eyr.baresoilFrac</t>
  </si>
  <si>
    <t>baresoilFrac</t>
  </si>
  <si>
    <t>Bare Soil Percentage Area Coverage</t>
  </si>
  <si>
    <t>Percentage of entire grid cell  that is covered by bare soil.</t>
  </si>
  <si>
    <t>longitude, latitude, time, typebare</t>
  </si>
  <si>
    <t>typebare</t>
  </si>
  <si>
    <t>Eyr.cLitterLut</t>
  </si>
  <si>
    <t>cLitterLut</t>
  </si>
  <si>
    <t>Carbon  in Above and Below-Ground Litter Pools on Land-Use Tiles</t>
  </si>
  <si>
    <t>end of year values (not annual mean)</t>
  </si>
  <si>
    <t>longitude, latitude, landUse, time1</t>
  </si>
  <si>
    <t>area: mean where sector time: point</t>
  </si>
  <si>
    <t>Eyr.cProductLut</t>
  </si>
  <si>
    <t>cProductLut</t>
  </si>
  <si>
    <t>Wood and Agricultural Product Pool Carbon Associated with Land-Use Tiles</t>
  </si>
  <si>
    <t>Anthropogenic pools associated with land use tiles into which harvests and cleared carbon are deposited before release into atmosphere PLUS any remaining anthropogenic pools that may be associated with lands which were converted into land use tiles during reported period. Examples of products include paper, cardboard, timber for construction, and crop harvest for food or fuel. Does NOT include residue which is deposited into soil or litter; end of year values (not annual mean).</t>
  </si>
  <si>
    <t>Eyr.cropFrac</t>
  </si>
  <si>
    <t>cropFrac</t>
  </si>
  <si>
    <t>Percentage Crop Cover</t>
  </si>
  <si>
    <t>Percentage of entire grid cell  that is covered by crop.</t>
  </si>
  <si>
    <t>longitude, latitude, time, typecrop</t>
  </si>
  <si>
    <t>typecrop</t>
  </si>
  <si>
    <t>Eyr.cSoilLut</t>
  </si>
  <si>
    <t>cSoilLut</t>
  </si>
  <si>
    <t>Carbon in Soil Pool on Land-Use Tiles</t>
  </si>
  <si>
    <t>Eyr.cVegLut</t>
  </si>
  <si>
    <t>cVegLut</t>
  </si>
  <si>
    <t>Carbon in Vegetation on Land-Use Tiles</t>
  </si>
  <si>
    <t>Eyr.fracInLut</t>
  </si>
  <si>
    <t>fracInLut</t>
  </si>
  <si>
    <t>Annual Gross Percentage That Was Transferred into This Tile from Other Land-Use Tiles</t>
  </si>
  <si>
    <t>Cumulative percentage transitions over the year; note that percentage should be reported as a percentage of atmospheric grid cell</t>
  </si>
  <si>
    <t>area: mean where land over all_area_types time: sum</t>
  </si>
  <si>
    <t>Eyr.fracLut</t>
  </si>
  <si>
    <t>area: mean where land over all_area_types time: point</t>
  </si>
  <si>
    <t>Eyr.fracOutLut</t>
  </si>
  <si>
    <t>fracOutLut</t>
  </si>
  <si>
    <t>Annual Gross Percentage of Land-Use Tile That Was Transferred into Other Land-Use Tiles</t>
  </si>
  <si>
    <t>Cumulative percentage transitions over the year; note that percentage should be reported as percentage of atmospheric grid cell</t>
  </si>
  <si>
    <t>Eyr.grassFrac</t>
  </si>
  <si>
    <t>grassFrac</t>
  </si>
  <si>
    <t>Natural Grass Area Percentage</t>
  </si>
  <si>
    <t>Percentage of entire grid cell that is covered by natural grass.</t>
  </si>
  <si>
    <t>longitude, latitude, time, typenatgr</t>
  </si>
  <si>
    <t>typenatgr</t>
  </si>
  <si>
    <t>Eyr.residualFrac</t>
  </si>
  <si>
    <t>residualFrac</t>
  </si>
  <si>
    <t>Percentage of Grid Cell That Is Land but neither Vegetation Covered nor Bare Soil</t>
  </si>
  <si>
    <t>Percentage of entire grid cell  that is land and is covered by  neither vegetation nor bare-soil (e.g., urban, ice, lakes, etc.)</t>
  </si>
  <si>
    <t>longitude, latitude, time, typeresidual</t>
  </si>
  <si>
    <t>typeresidual</t>
  </si>
  <si>
    <t>Eyr.shrubFrac</t>
  </si>
  <si>
    <t>shrubFrac</t>
  </si>
  <si>
    <t>Percentage Cover by Shrub</t>
  </si>
  <si>
    <t>Percentage of entire grid cell  that is covered by shrub.</t>
  </si>
  <si>
    <t>longitude, latitude, time, typeshrub</t>
  </si>
  <si>
    <t>typeshrub</t>
  </si>
  <si>
    <t>Eyr.treeFrac</t>
  </si>
  <si>
    <t>treeFrac</t>
  </si>
  <si>
    <t>Tree Cover Percentage</t>
  </si>
  <si>
    <t>Percentage of entire grid cell  that is covered by trees.</t>
  </si>
  <si>
    <t>longitude, latitude, time, typetree</t>
  </si>
  <si>
    <t>typetree</t>
  </si>
  <si>
    <t>Eyr.vegFrac</t>
  </si>
  <si>
    <t>Eyr.zfullo</t>
  </si>
  <si>
    <t>zfullo</t>
  </si>
  <si>
    <t>Depth Below Geoid of Ocean Layer</t>
  </si>
  <si>
    <t>Depth below geoid</t>
  </si>
  <si>
    <t>fx.areacella</t>
  </si>
  <si>
    <t>areacella</t>
  </si>
  <si>
    <t>Grid-Cell Area for Atmospheric Grid Variables</t>
  </si>
  <si>
    <t>Cell areas for any grid used to report atmospheric variables and any other variable using that grid (e.g., soil moisture content). These cell areas should be defined to enable exact calculation of global integrals (e.g., of vertical fluxes of energy at the surface and top of the atmosphere).</t>
  </si>
  <si>
    <t>area: sum</t>
  </si>
  <si>
    <t>fx.areacellr</t>
  </si>
  <si>
    <t>areacellr</t>
  </si>
  <si>
    <t>Grid-Cell Area for River Model Variables</t>
  </si>
  <si>
    <t>Cell areas for any grid used to report river model variables (may be the same as for atmospheric variables). These cell areas should be defined to enable exact calculation of area integrals (e.g., of vertical fluxes of energy at the surface and top of the atmosphere).</t>
  </si>
  <si>
    <t>fx.depthl</t>
  </si>
  <si>
    <t>depthl</t>
  </si>
  <si>
    <t>Depth of Lake Below the Surface</t>
  </si>
  <si>
    <t>Depth of lakes, if this quantity is present in the model. If computed via volume and area, then this is lake volume divided by lake area.</t>
  </si>
  <si>
    <t>fx.depthsl</t>
  </si>
  <si>
    <t>depthsl</t>
  </si>
  <si>
    <t>Total (Cumulative) Thickness of All Soil Layers</t>
  </si>
  <si>
    <t>Total (cumulative) thickness of all soil layers. This is the sum of individual thicknesses of all soil layers.</t>
  </si>
  <si>
    <t>fx.lat</t>
  </si>
  <si>
    <t>lat</t>
  </si>
  <si>
    <t>Latitude</t>
  </si>
  <si>
    <t>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</si>
  <si>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site</t>
  </si>
  <si>
    <t>area: point</t>
  </si>
  <si>
    <t>fx.lithk</t>
  </si>
  <si>
    <t>lithk</t>
  </si>
  <si>
    <t>Ice sheet thickness</t>
  </si>
  <si>
    <t>This variable identifies the thickness of a prescribed ice sheet. This information is relevant to better understand how different models treat ice. For models where an ice sheet is just orography + an ice sheet mask, the value should be set to zero. For models that explicitly resolve an ice sheet thickness, the thickness of the ice sheet should be provided.</t>
  </si>
  <si>
    <t>fx.lon</t>
  </si>
  <si>
    <t>lon</t>
  </si>
  <si>
    <t>Longitude</t>
  </si>
  <si>
    <t>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</si>
  <si>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fx.mrsofc</t>
  </si>
  <si>
    <t>mrsofc</t>
  </si>
  <si>
    <t>Capacity of Soil to Store Water (Field Capacity)</t>
  </si>
  <si>
    <t>reported "where land": divide the total water holding capacity of all the soil in the grid cell by the land area in the grid cell;  reported as "missing" where the land fraction is 0.</t>
  </si>
  <si>
    <t>fx.orog</t>
  </si>
  <si>
    <t>orog</t>
  </si>
  <si>
    <t>Surface Altitude</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</si>
  <si>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</si>
  <si>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fx.rootd</t>
  </si>
  <si>
    <t>rootd</t>
  </si>
  <si>
    <t>Maximum Root Depth</t>
  </si>
  <si>
    <t>report the maximum soil depth reachable by plant roots (if defined in model), i.e., the maximum soil depth from which they can extract moisture; report as "missing" where the land fraction is 0.</t>
  </si>
  <si>
    <t>fx.sftgif</t>
  </si>
  <si>
    <t>sftgif</t>
  </si>
  <si>
    <t>Land Ice Area Percentage</t>
  </si>
  <si>
    <t>fraction of grid cell occupied by "permanent" ice (i.e., glaciers).</t>
  </si>
  <si>
    <t>fx.sftlf</t>
  </si>
  <si>
    <t>sftlf</t>
  </si>
  <si>
    <t>Percentage of the Grid Cell Occupied by Land (Including Lakes)</t>
  </si>
  <si>
    <t>Percentage of horizontal area occupied by land.</t>
  </si>
  <si>
    <t>fx.sftlkf</t>
  </si>
  <si>
    <t>sftlkf</t>
  </si>
  <si>
    <t>Fraction of the Grid Cell Occupied by Lake</t>
  </si>
  <si>
    <t>Fraction of horizontal land grid cell area occupied by lake.</t>
  </si>
  <si>
    <t>longitude, latitude, typelkins</t>
  </si>
  <si>
    <t>typelkins</t>
  </si>
  <si>
    <t>fx.zfull</t>
  </si>
  <si>
    <t>zfull</t>
  </si>
  <si>
    <t>Altitude of Model Full-Levels</t>
  </si>
  <si>
    <t>Provide only if altitude of full model levels is fixed</t>
  </si>
  <si>
    <t>IfxAnt.areacellg</t>
  </si>
  <si>
    <t>areacellg</t>
  </si>
  <si>
    <t>Grid-Cell Area for Ice Sheet Variables</t>
  </si>
  <si>
    <t>Cell areas any grid used to report ice sheet variables. These cell areas should be defined to enable exact calculation of area integrals (e.g., of vertical fluxes of energy at the surface and top of the atmosphere)</t>
  </si>
  <si>
    <t>IfxAnt.hfgeoubed</t>
  </si>
  <si>
    <t>hfgeoubed</t>
  </si>
  <si>
    <t>Geothermal Heat Flux Beneath Land Ice</t>
  </si>
  <si>
    <t>xant, yant</t>
  </si>
  <si>
    <t>Polar stereographic grid (Antarctic)</t>
  </si>
  <si>
    <t>area: mean where grounded_ice_sheet</t>
  </si>
  <si>
    <t>area: areacellg</t>
  </si>
  <si>
    <t>IfxAnt.lithk</t>
  </si>
  <si>
    <t>Ice Sheet Thickness</t>
  </si>
  <si>
    <t>The thickness of the ice sheet</t>
  </si>
  <si>
    <t>area: mean where ice_sheet</t>
  </si>
  <si>
    <t>IfxAnt.topg</t>
  </si>
  <si>
    <t>topg</t>
  </si>
  <si>
    <t>Bedrock Altitude</t>
  </si>
  <si>
    <t>The bedrock topography beneath the land ice</t>
  </si>
  <si>
    <t>IfxGre.areacellg</t>
  </si>
  <si>
    <t>IfxGre.hfgeoubed</t>
  </si>
  <si>
    <t>xgre, ygre</t>
  </si>
  <si>
    <t>Polar stereographic grid (Greenland)</t>
  </si>
  <si>
    <t>IfxGre.lithk</t>
  </si>
  <si>
    <t>IfxGre.topg</t>
  </si>
  <si>
    <t>ImonAnt.acabf</t>
  </si>
  <si>
    <t>acabf</t>
  </si>
  <si>
    <t>Surface Mass Balance Flux</t>
  </si>
  <si>
    <t>quantity averaged over ice sheet (grounded ice sheet and floating ice shelf) only. Needed to analyse the impact of downscaling methods, and as forcing for ISM</t>
  </si>
  <si>
    <t>xant, yant, time</t>
  </si>
  <si>
    <t>ImonAnt.hfls</t>
  </si>
  <si>
    <t>ImonAnt.hfss</t>
  </si>
  <si>
    <t>ImonAnt.icem</t>
  </si>
  <si>
    <t>icem</t>
  </si>
  <si>
    <t>Surface Ice Melt Flux</t>
  </si>
  <si>
    <t>Loss of ice mass resulting from surface melting. Computed as the total surface melt water on the land ice portion of the grid cell divided by land ice area in the grid cell.</t>
  </si>
  <si>
    <t>ImonAnt.libmassbffl</t>
  </si>
  <si>
    <t>libmassbffl</t>
  </si>
  <si>
    <t>Basal Specific Mass Balance Flux of Floating Ice Shelf</t>
  </si>
  <si>
    <t>quantity averaged over floating ice shelf</t>
  </si>
  <si>
    <t>area: time: mean where floating_ice_shelf (comment: mask=sftflf)</t>
  </si>
  <si>
    <t>ImonAnt.libmassbfgr</t>
  </si>
  <si>
    <t>libmassbfgr</t>
  </si>
  <si>
    <t>Basal Specific Mass Balance Flux of Grounded Ice Sheet</t>
  </si>
  <si>
    <t>quantity averaged over grounded ice sheet</t>
  </si>
  <si>
    <t>area: time: mean where grounded_ice_sheet (comment: mask=sfgrlf)</t>
  </si>
  <si>
    <t>ImonAnt.licalvf</t>
  </si>
  <si>
    <t>licalvf</t>
  </si>
  <si>
    <t>Land Ice Calving Flux</t>
  </si>
  <si>
    <t>Loss of ice mass resulting from iceberg calving. Computed as the rate of mass loss by the ice shelf (in kg s-1) divided by the horizontal area of the ice sheet (m2) in the grid box.</t>
  </si>
  <si>
    <t>ImonAnt.lifmassbf</t>
  </si>
  <si>
    <t>lifmassbf</t>
  </si>
  <si>
    <t>Land Ice Vertical Front Mass Balance Flux</t>
  </si>
  <si>
    <t>Total mass balance at the ice front (or vertical margin). It includes both iceberg calving and melt on vertical ice front</t>
  </si>
  <si>
    <t>ImonAnt.litempbotfl</t>
  </si>
  <si>
    <t>litempbotfl</t>
  </si>
  <si>
    <t>Basal Temperature of Floating Ice Shelf</t>
  </si>
  <si>
    <t>ImonAnt.litempbotgr</t>
  </si>
  <si>
    <t>litempbotgr</t>
  </si>
  <si>
    <t>Basal Temperature of Grounded Ice Sheet</t>
  </si>
  <si>
    <t>ImonAnt.litemptop</t>
  </si>
  <si>
    <t>litemptop</t>
  </si>
  <si>
    <t>Temperature at Top of Ice Sheet Model</t>
  </si>
  <si>
    <t>quantity averaged over ice sheet (grounded ice sheet and floating ice shelf) only. Needed to analyse the impact of downscaling methods</t>
  </si>
  <si>
    <t>ImonAnt.mrroLi</t>
  </si>
  <si>
    <t>mrroLi</t>
  </si>
  <si>
    <t>Land Ice Runoff Flux</t>
  </si>
  <si>
    <t>Runoff flux over land ice is the difference between any available liquid water in the snowpack less any refreezing. Computed as the sum of rainfall and melt of snow or ice less any refreezing or water retained in the snowpack</t>
  </si>
  <si>
    <t>ImonAnt.orog</t>
  </si>
  <si>
    <t>The surface called "surface" means the lower boundary of the atmosphere. Altitude is the (geometric) height above the geoid, which is the reference geopotential surface. The geoid is similar to mean sea level.</t>
  </si>
  <si>
    <t>ImonAnt.prra</t>
  </si>
  <si>
    <t>Rainfall Flux over Land Ice</t>
  </si>
  <si>
    <t>over Land Ice//quantity averaged over ice sheet (grounded ice sheet and floating ice shelf) only. Needed to analyse the impact of downscaling methods</t>
  </si>
  <si>
    <t>ImonAnt.prsn</t>
  </si>
  <si>
    <t>ImonAnt.rlds</t>
  </si>
  <si>
    <t>ImonAnt.rlus</t>
  </si>
  <si>
    <t>ImonAnt.rsds</t>
  </si>
  <si>
    <t>ImonAnt.rsus</t>
  </si>
  <si>
    <t>ImonAnt.sbl</t>
  </si>
  <si>
    <t>The snow and ice sublimation flux is the loss of snow and ice mass per unit area from the surface resulting from their direct conversion to water vapor that enters the atmosphere.</t>
  </si>
  <si>
    <t>ImonAnt.snc</t>
  </si>
  <si>
    <t>quantity averaged over ice sheet (grounded ice sheet and floating ice shelf) only, to avoid contamination from other surfaces (eg: permafrost)</t>
  </si>
  <si>
    <t>ImonAnt.snicefreez</t>
  </si>
  <si>
    <t>snicefreez</t>
  </si>
  <si>
    <t>Surface Snow and Ice Refreeze Flux</t>
  </si>
  <si>
    <t>Mass flux of surface meltwater which refreezes within the snowpack. Computed as the total refreezing on the land ice portion of the grid cell divided by land ice area in the grid cell.</t>
  </si>
  <si>
    <t>ImonAnt.snicem</t>
  </si>
  <si>
    <t>snicem</t>
  </si>
  <si>
    <t>Surface Snow and Ice Melt Flux</t>
  </si>
  <si>
    <t>Loss of snow and ice mass resulting from surface melting. Computed as the total surface melt on the land ice portion of the grid cell divided by land ice area in the grid cell.</t>
  </si>
  <si>
    <t>ImonAnt.snm</t>
  </si>
  <si>
    <t>The total surface snow melt rate on the land portion of the grid cell divided by the land area in the grid cell; report as zero for snow-free land regions and missing where there is no land.</t>
  </si>
  <si>
    <t>ImonAnt.tas</t>
  </si>
  <si>
    <t>time, height2m</t>
  </si>
  <si>
    <t>ImonAnt.ts</t>
  </si>
  <si>
    <t>ImonAnt.tsn</t>
  </si>
  <si>
    <t>ImonGre.acabf</t>
  </si>
  <si>
    <t>xgre, ygre, time</t>
  </si>
  <si>
    <t>ImonGre.hfls</t>
  </si>
  <si>
    <t>ImonGre.hfss</t>
  </si>
  <si>
    <t>ImonGre.icem</t>
  </si>
  <si>
    <t>ImonGre.libmassbffl</t>
  </si>
  <si>
    <t>ImonGre.libmassbfgr</t>
  </si>
  <si>
    <t>ImonGre.licalvf</t>
  </si>
  <si>
    <t>ImonGre.lifmassbf</t>
  </si>
  <si>
    <t>ImonGre.litempbotfl</t>
  </si>
  <si>
    <t>ImonGre.litempbotgr</t>
  </si>
  <si>
    <t>ImonGre.litemptop</t>
  </si>
  <si>
    <t>ImonGre.mrroLi</t>
  </si>
  <si>
    <t>ImonGre.orog</t>
  </si>
  <si>
    <t>ImonGre.prra</t>
  </si>
  <si>
    <t>ImonGre.prsn</t>
  </si>
  <si>
    <t>ImonGre.rlds</t>
  </si>
  <si>
    <t>ImonGre.rlus</t>
  </si>
  <si>
    <t>ImonGre.rsds</t>
  </si>
  <si>
    <t>ImonGre.rsus</t>
  </si>
  <si>
    <t>ImonGre.sbl</t>
  </si>
  <si>
    <t>ImonGre.snc</t>
  </si>
  <si>
    <t>ImonGre.snicefreez</t>
  </si>
  <si>
    <t>ImonGre.snicem</t>
  </si>
  <si>
    <t>ImonGre.snm</t>
  </si>
  <si>
    <t>ImonGre.tas</t>
  </si>
  <si>
    <t>ImonGre.ts</t>
  </si>
  <si>
    <t>ImonGre.tsn</t>
  </si>
  <si>
    <t>IyrAnt.acabf</t>
  </si>
  <si>
    <t>quantity averaged over ice sheet only, to avoid contamination from other surfaces (eg: permafrost)</t>
  </si>
  <si>
    <t>IyrAnt.hfgeoubed</t>
  </si>
  <si>
    <t>IyrAnt.iareafl</t>
  </si>
  <si>
    <t>iareafl</t>
  </si>
  <si>
    <t>Area Covered by Floating Ice Shelves</t>
  </si>
  <si>
    <t>Antarctica</t>
  </si>
  <si>
    <t>area: sum where floating_ice_shelf (comment: mask=sftflf) time: mean</t>
  </si>
  <si>
    <t>IyrAnt.iareagr</t>
  </si>
  <si>
    <t>iareagr</t>
  </si>
  <si>
    <t>Area Covered by Grounded Ice Sheet</t>
  </si>
  <si>
    <t>area: sum where grounded_ice_sheet (comment: mask=sfgrlf) time: mean</t>
  </si>
  <si>
    <t>IyrAnt.libmassbffl</t>
  </si>
  <si>
    <t>quantity averaged over floating land ice</t>
  </si>
  <si>
    <t>IyrAnt.libmassbfgr</t>
  </si>
  <si>
    <t>quantity averaged over grounded land ice</t>
  </si>
  <si>
    <t>IyrAnt.licalvf</t>
  </si>
  <si>
    <t>IyrAnt.lifmassbf</t>
  </si>
  <si>
    <t>IyrAnt.lim</t>
  </si>
  <si>
    <t>lim</t>
  </si>
  <si>
    <t>Ice Sheet Mass</t>
  </si>
  <si>
    <t>area: sum where ice_sheet time: mean</t>
  </si>
  <si>
    <t>IyrAnt.limnsw</t>
  </si>
  <si>
    <t>limnsw</t>
  </si>
  <si>
    <t>Ice Sheet Mass That Does not Displace Sea Water</t>
  </si>
  <si>
    <t>IyrAnt.litempbotfl</t>
  </si>
  <si>
    <t>IyrAnt.litempbotgr</t>
  </si>
  <si>
    <t>IyrAnt.litemptop</t>
  </si>
  <si>
    <t>IyrAnt.lithk</t>
  </si>
  <si>
    <t>This is needed in case ice sheet thickness changes in time</t>
  </si>
  <si>
    <t>IyrAnt.modelCellAreai</t>
  </si>
  <si>
    <t>modelCellAreai</t>
  </si>
  <si>
    <t>The Cell Area of the Ice Sheet Model</t>
  </si>
  <si>
    <t>When interpolated to a regular grid, it should be interpolated (not summed) with a conservative scheme to preserve total area</t>
  </si>
  <si>
    <t>area: sum time: mean</t>
  </si>
  <si>
    <t>IyrAnt.orog</t>
  </si>
  <si>
    <t>This is needed in case the ice sheet elevation changes in time</t>
  </si>
  <si>
    <t>IyrAnt.sftflf</t>
  </si>
  <si>
    <t>This is needed in case the floating ice sheet area changes in time (NO grounded ice sheet)</t>
  </si>
  <si>
    <t>IyrAnt.sftgif</t>
  </si>
  <si>
    <t>This is needed in case the ice sheet area changes in time</t>
  </si>
  <si>
    <t>IyrAnt.sftgrf</t>
  </si>
  <si>
    <t>This is needed in case the grounded ice sheet area changes in time (NO floating ice shelf)</t>
  </si>
  <si>
    <t>IyrAnt.snc</t>
  </si>
  <si>
    <t>quantity averaged over ice sheet  only, to avoid contamination from other surfaces (eg: permafrost)</t>
  </si>
  <si>
    <t>IyrAnt.strbasemag</t>
  </si>
  <si>
    <t>strbasemag</t>
  </si>
  <si>
    <t>Land Ice Basal Drag</t>
  </si>
  <si>
    <t>Magnitude of basal drag at land ice base</t>
  </si>
  <si>
    <t>IyrAnt.tendacabf</t>
  </si>
  <si>
    <t>tendacabf</t>
  </si>
  <si>
    <t>Total Surface Mass Balance Flux</t>
  </si>
  <si>
    <t>IyrAnt.tendlibmassbf</t>
  </si>
  <si>
    <t>tendlibmassbf</t>
  </si>
  <si>
    <t>Total Basal Mass Balance Flux</t>
  </si>
  <si>
    <t>IyrAnt.tendlicalvf</t>
  </si>
  <si>
    <t>tendlicalvf</t>
  </si>
  <si>
    <t>Total Calving Flux</t>
  </si>
  <si>
    <t>IyrAnt.topg</t>
  </si>
  <si>
    <t>This is needed in case bed rock elevation changes in time</t>
  </si>
  <si>
    <t>IyrAnt.xvelbase</t>
  </si>
  <si>
    <t>xvelbase</t>
  </si>
  <si>
    <t>X-Component of Land Ice Basal Velocity</t>
  </si>
  <si>
    <t>A velocity is a vector quantity. "x" indicates a vector component along the grid x-axis, positive with increasing x. "Land ice" means glaciers, ice-caps and ice-sheets resting on bedrock and also includes ice-shelves. "basal" means the lower boundary of the land ice.</t>
  </si>
  <si>
    <t>IyrAnt.xvelmean</t>
  </si>
  <si>
    <t>xvelmean</t>
  </si>
  <si>
    <t>X-Component of Land Ice Vertical Mean Velocity</t>
  </si>
  <si>
    <t>The vertical mean land ice velocity is the average from the bedrock to the surface of the ice</t>
  </si>
  <si>
    <t>IyrAnt.xvelsurf</t>
  </si>
  <si>
    <t>xvelsurf</t>
  </si>
  <si>
    <t>X-Component of Land Ice Surface Velocity</t>
  </si>
  <si>
    <t>A velocity is a vector quantity. "x" indicates a vector component along the grid x-axis, positive with increasing x. "Land ice" means glaciers, ice-caps and ice-sheets resting on bedrock and also includes ice-shelves. The surface called "surface" means the lower boundary of the atmosphere.</t>
  </si>
  <si>
    <t>IyrAnt.yvelbase</t>
  </si>
  <si>
    <t>yvelbase</t>
  </si>
  <si>
    <t>Y-Component of Land Ice Basal Velocity</t>
  </si>
  <si>
    <t>A velocity is a vector quantity. "y" indicates a vector component along the grid y-axis, positive with increasing y. "Land ice" means glaciers, ice-caps and ice-sheets resting on bedrock and also includes ice-shelves. "basal" means the lower boundary of the land ice.</t>
  </si>
  <si>
    <t>IyrAnt.yvelmean</t>
  </si>
  <si>
    <t>yvelmean</t>
  </si>
  <si>
    <t>Y-Component of Land Ice Vertical Mean Velocity</t>
  </si>
  <si>
    <t>IyrAnt.yvelsurf</t>
  </si>
  <si>
    <t>yvelsurf</t>
  </si>
  <si>
    <t>Y-Component of Land Ice Surface Velocity</t>
  </si>
  <si>
    <t>A velocity is a vector quantity. "y" indicates a vector component along the grid y-axis, positive with increasing y. "Land ice" means glaciers, ice-caps and ice-sheets resting on bedrock and also includes ice-shelves. The surface called "surface" means the lower boundary of the atmosphere.'</t>
  </si>
  <si>
    <t>IyrAnt.zvelbase</t>
  </si>
  <si>
    <t>zvelbase</t>
  </si>
  <si>
    <t>Upward Component of Land-Ice Basal Velocity</t>
  </si>
  <si>
    <t>A velocity is a vector quantity. "Upward" indicates a vector component which is positive when directed upward (negative downward). "basal" means the lower boundary of the atmosphere</t>
  </si>
  <si>
    <t>IyrAnt.zvelsurf</t>
  </si>
  <si>
    <t>zvelsurf</t>
  </si>
  <si>
    <t>Upward Component of Land-Ice Surface Velocity</t>
  </si>
  <si>
    <t>A velocity is a vector quantity. "Upward" indicates a vector component which is positive when directed upward (negative downward). The surface called "surface" means the lower boundary of the atmosphere</t>
  </si>
  <si>
    <t>IyrGre.acabf</t>
  </si>
  <si>
    <t>IyrGre.hfgeoubed</t>
  </si>
  <si>
    <t>IyrGre.iareafl</t>
  </si>
  <si>
    <t>Greenland</t>
  </si>
  <si>
    <t>IyrGre.iareagr</t>
  </si>
  <si>
    <t>IyrGre.libmassbffl</t>
  </si>
  <si>
    <t>IyrGre.libmassbfgr</t>
  </si>
  <si>
    <t>IyrGre.licalvf</t>
  </si>
  <si>
    <t>IyrGre.lifmassbf</t>
  </si>
  <si>
    <t>IyrGre.lim</t>
  </si>
  <si>
    <t>IyrGre.limnsw</t>
  </si>
  <si>
    <t>IyrGre.litempbotfl</t>
  </si>
  <si>
    <t>IyrGre.litempbotgr</t>
  </si>
  <si>
    <t>IyrGre.litemptop</t>
  </si>
  <si>
    <t>IyrGre.lithk</t>
  </si>
  <si>
    <t>IyrGre.modelCellAreai</t>
  </si>
  <si>
    <t>IyrGre.orog</t>
  </si>
  <si>
    <t>IyrGre.sftflf</t>
  </si>
  <si>
    <t>IyrGre.sftgif</t>
  </si>
  <si>
    <t>IyrGre.sftgrf</t>
  </si>
  <si>
    <t>IyrGre.snc</t>
  </si>
  <si>
    <t>IyrGre.strbasemag</t>
  </si>
  <si>
    <t>IyrGre.tendacabf</t>
  </si>
  <si>
    <t>IyrGre.tendlibmassbf</t>
  </si>
  <si>
    <t>IyrGre.tendlicalvf</t>
  </si>
  <si>
    <t>IyrGre.topg</t>
  </si>
  <si>
    <t>IyrGre.xvelbase</t>
  </si>
  <si>
    <t>IyrGre.xvelmean</t>
  </si>
  <si>
    <t>IyrGre.xvelsurf</t>
  </si>
  <si>
    <t>IyrGre.yvelbase</t>
  </si>
  <si>
    <t>IyrGre.yvelmean</t>
  </si>
  <si>
    <t>IyrGre.yvelsurf</t>
  </si>
  <si>
    <t>IyrGre.zvelbase</t>
  </si>
  <si>
    <t>IyrGre.zvelsurf</t>
  </si>
  <si>
    <t>LImon.acabfIs</t>
  </si>
  <si>
    <t>acabfIs</t>
  </si>
  <si>
    <t>Ice Sheet Surface Mass Balance Flux</t>
  </si>
  <si>
    <t>quantity averaged over ice_sheet (meaning grounded ice sheet and floating ice shelf) only, to avoid contamination from other surfaces (eg: permafrost)</t>
  </si>
  <si>
    <t>LImon.agesno</t>
  </si>
  <si>
    <t>agesno</t>
  </si>
  <si>
    <t>Mean Age of Snow</t>
  </si>
  <si>
    <t>When computing the time-mean here, the time samples, weighted by the mass of snow on the land portion of the grid cell, are accumulated and then divided by the sum of the weights.  Reported as "missing in regions free of snow on land.</t>
  </si>
  <si>
    <t>LImon.hfdsn</t>
  </si>
  <si>
    <t>the net downward heat flux from the atmosphere into the snow that lies on land divided by the land area in the grid cell; reported as missing for snow-free land regions or where the land fraction is 0.</t>
  </si>
  <si>
    <t>LImon.hflsIs</t>
  </si>
  <si>
    <t>hflsIs</t>
  </si>
  <si>
    <t>Ice Sheet Surface Upward Latent Heat Flux</t>
  </si>
  <si>
    <t>LImon.hfssIs</t>
  </si>
  <si>
    <t>hfssIs</t>
  </si>
  <si>
    <t>Ice Sheet Surface Upward Sensible Heat Flux</t>
  </si>
  <si>
    <t>LImon.icemIs</t>
  </si>
  <si>
    <t>icemIs</t>
  </si>
  <si>
    <t>Ice Sheet Surface Ice Melt Flux</t>
  </si>
  <si>
    <t>LImon.litemptopIs</t>
  </si>
  <si>
    <t>litemptopIs</t>
  </si>
  <si>
    <t>Ice Sheet Temperature at Top of Ice Sheet Model</t>
  </si>
  <si>
    <t>LImon.lwsnl</t>
  </si>
  <si>
    <t>where land over land: this is computed as the total mass of liquid water contained interstitially within the snow layer of the land portion of a grid cell divided by the area of the land portion of the cell.</t>
  </si>
  <si>
    <t>LImon.mrroIs</t>
  </si>
  <si>
    <t>mrroIs</t>
  </si>
  <si>
    <t>Ice Sheet Total Runoff</t>
  </si>
  <si>
    <t>LImon.orogIs</t>
  </si>
  <si>
    <t>orogIs</t>
  </si>
  <si>
    <t>Ice Sheet Surface Altitude</t>
  </si>
  <si>
    <t>LImon.pflw</t>
  </si>
  <si>
    <t>"where land over land", i.e., this is the total mass of liquid water contained within the permafrost layer within the land portion of a grid cell divided by the area of the land portion of the cell.</t>
  </si>
  <si>
    <t>LImon.prraIs</t>
  </si>
  <si>
    <t>prraIs</t>
  </si>
  <si>
    <t>Ice Sheet Rainfall Rate</t>
  </si>
  <si>
    <t>LImon.prsnIs</t>
  </si>
  <si>
    <t>prsnIs</t>
  </si>
  <si>
    <t>Ice Sheet Snowfall Flux</t>
  </si>
  <si>
    <t>LImon.rldsIs</t>
  </si>
  <si>
    <t>rldsIs</t>
  </si>
  <si>
    <t>Ice Sheet Surface Downwelling Longwave Radiation</t>
  </si>
  <si>
    <t>LImon.rlusIs</t>
  </si>
  <si>
    <t>rlusIs</t>
  </si>
  <si>
    <t>Ice Sheet Surface Upwelling Longwave Radiation</t>
  </si>
  <si>
    <t>LImon.rsdsIs</t>
  </si>
  <si>
    <t>rsdsIs</t>
  </si>
  <si>
    <t>Ice Sheet Surface Downwelling Shortwave Radiation</t>
  </si>
  <si>
    <t>LImon.rsusIs</t>
  </si>
  <si>
    <t>rsusIs</t>
  </si>
  <si>
    <t>Ice Sheet Surface Upwelling Shortwave Radiation</t>
  </si>
  <si>
    <t>LImon.sbl</t>
  </si>
  <si>
    <t>The snow and ice sublimation flux is the loss of snow and ice mass resulting from their conversion to water vapor.  Computed as the total sublimation on the land portion of the grid cell divided by the land area in the grid cell; reported as missing for snow-free land regions; reported as missing where the land fraction is 0.</t>
  </si>
  <si>
    <t>LImon.sblIs</t>
  </si>
  <si>
    <t>sblIs</t>
  </si>
  <si>
    <t>Ice Sheet Surface Snow and Ice Sublimation Flux</t>
  </si>
  <si>
    <t>LImon.sftflf</t>
  </si>
  <si>
    <t>Percentage of grid cell covered by floating ice shelf, the component of the ice sheet that is flowing over sea water</t>
  </si>
  <si>
    <t>LImon.sftgif</t>
  </si>
  <si>
    <t>Percentage of grid cell covered by land ice (ice sheet, ice shelf, ice cap, glacier)</t>
  </si>
  <si>
    <t>LImon.sftgrf</t>
  </si>
  <si>
    <t>Percentage of grid cell covered by grounded ice sheet</t>
  </si>
  <si>
    <t>LImon.snc</t>
  </si>
  <si>
    <t>Fraction of each grid cell that is occupied by snow that rests on land portion of cell.</t>
  </si>
  <si>
    <t>LImon.sncIs</t>
  </si>
  <si>
    <t>sncIs</t>
  </si>
  <si>
    <t>Ice Sheet Snow Cover Percentage</t>
  </si>
  <si>
    <t>LImon.snd</t>
  </si>
  <si>
    <t>where land over land, this is computed as the mean thickness of snow in the land portion of the grid cell (averaging over the entire land portion, including the snow-free fraction).  Reported as missing where the land fraction is 0.</t>
  </si>
  <si>
    <t>LImon.snicefreezIs</t>
  </si>
  <si>
    <t>snicefreezIs</t>
  </si>
  <si>
    <t>Ice Sheet Surface Snow and Ice Refreeze Flux</t>
  </si>
  <si>
    <t>LImon.snicemIs</t>
  </si>
  <si>
    <t>snicemIs</t>
  </si>
  <si>
    <t>Ice Sheet Surface Snow and Ice Melt Flux</t>
  </si>
  <si>
    <t>LImon.snm</t>
  </si>
  <si>
    <t>Computed as the total surface melt water on the land portion of the grid cell divided by the land area in the grid cell; report as 0.0 for snow-free land regions; report as missing where the land fraction is 0.</t>
  </si>
  <si>
    <t>LImon.snmIs</t>
  </si>
  <si>
    <t>snmIs</t>
  </si>
  <si>
    <t>Ice Sheet Surface Snow Melt</t>
  </si>
  <si>
    <t>Loss of snow mass resulting from surface melting. Computed as the surface melt water from snow on the ice sheet portion of the grid cell divided by the ice_sheet area in the grid cell; report as 0.0 for snow-free land_ice regions; report as missing where the land fraction is 0.</t>
  </si>
  <si>
    <t>LImon.snw</t>
  </si>
  <si>
    <t>Computed as the mass of surface snow on the land portion of the grid cell divided by the land area in the grid cell; reported as missing where the land fraction is 0; excluded is snow on vegetation canopy or on sea ice.</t>
  </si>
  <si>
    <t>LImon.sootsn</t>
  </si>
  <si>
    <t>sootsn</t>
  </si>
  <si>
    <t>Snow Soot Content</t>
  </si>
  <si>
    <t>the entire land portion of the grid cell is considered, with snow soot content set to 0.0 in regions free of snow.</t>
  </si>
  <si>
    <t>LImon.tasIs</t>
  </si>
  <si>
    <t>tasIs</t>
  </si>
  <si>
    <t>Ice Sheet Near-Surface Air Temperature</t>
  </si>
  <si>
    <t>LImon.tpf</t>
  </si>
  <si>
    <t>where land over land: This is the mean thickness of the permafrost layer in the land portion of the grid cell.  Reported as missing in permafrost-free regions.</t>
  </si>
  <si>
    <t>LImon.tsIs</t>
  </si>
  <si>
    <t>tsIs</t>
  </si>
  <si>
    <t>Ice Sheet Surface Temperature</t>
  </si>
  <si>
    <t>LImon.tsn</t>
  </si>
  <si>
    <t>LImon.tsnIs</t>
  </si>
  <si>
    <t>tsnIs</t>
  </si>
  <si>
    <t>Ice Sheet Snow Internal Temperature</t>
  </si>
  <si>
    <t>Lmon.baresoilFrac</t>
  </si>
  <si>
    <t>Lmon.burntFractionAll</t>
  </si>
  <si>
    <t>burntFractionAll</t>
  </si>
  <si>
    <t>Percentage of Entire Grid Cell That Is Covered by Burnt Vegetation (All Classes)</t>
  </si>
  <si>
    <t>Percentage of grid cell burned due to all fires including natural and anthropogenic fires and those associated with anthropogenic land use change</t>
  </si>
  <si>
    <t>longitude, latitude, time, typeburnt</t>
  </si>
  <si>
    <t>typeburnt</t>
  </si>
  <si>
    <t>Lmon.c3PftFrac</t>
  </si>
  <si>
    <t>c3PftFrac</t>
  </si>
  <si>
    <t>Percentage Cover by C3 Plant Functional Type</t>
  </si>
  <si>
    <t>Percentage of entire grid cell  that is covered by C3 PFTs (including grass, crops, and trees).</t>
  </si>
  <si>
    <t>longitude, latitude, time, typec3pft</t>
  </si>
  <si>
    <t>typec3pft</t>
  </si>
  <si>
    <t>Lmon.c4PftFrac</t>
  </si>
  <si>
    <t>c4PftFrac</t>
  </si>
  <si>
    <t>Percentage Cover by C4 Plant Functional Type</t>
  </si>
  <si>
    <t>Percentage of entire grid cell  that is covered by C4 PFTs (including grass and crops).</t>
  </si>
  <si>
    <t>longitude, latitude, time, typec4pft</t>
  </si>
  <si>
    <t>typec4pft</t>
  </si>
  <si>
    <t>Lmon.cGeologicStorage</t>
  </si>
  <si>
    <t>cGeologicStorage</t>
  </si>
  <si>
    <t>Carbon Mass in Geologic Storage</t>
  </si>
  <si>
    <t xml:space="preserve">Mass of carbon that has been intentionally sequestered in geologic storage. The definition of geologic storage here is that it be stored for periods of time that are long as compared to the simulation. </t>
  </si>
  <si>
    <t>Lmon.cLeaf</t>
  </si>
  <si>
    <t>cLeaf</t>
  </si>
  <si>
    <t>Carbon Mass in Leaves</t>
  </si>
  <si>
    <t>Carbon mass per unit area in leaves.</t>
  </si>
  <si>
    <t>Lmon.cLitter</t>
  </si>
  <si>
    <t>cLitter</t>
  </si>
  <si>
    <t>Carbon Mass in Litter Pool</t>
  </si>
  <si>
    <t>"Litter"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</si>
  <si>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Lmon.cProduct</t>
  </si>
  <si>
    <t>cProduct</t>
  </si>
  <si>
    <t>Carbon Mass in Products of Land-Use Change</t>
  </si>
  <si>
    <t>Carbon mass per unit area in that has been removed from the environment through  land use change.</t>
  </si>
  <si>
    <t>Lmon.cRoot</t>
  </si>
  <si>
    <t>cRoot</t>
  </si>
  <si>
    <t>Carbon Mass in Roots</t>
  </si>
  <si>
    <t>Lmon.cropFrac</t>
  </si>
  <si>
    <t>Lmon.cVeg</t>
  </si>
  <si>
    <t>cVeg</t>
  </si>
  <si>
    <t>Carbon Mass in Vegetation</t>
  </si>
  <si>
    <t>Carbon mass per unit area in vegetation.</t>
  </si>
  <si>
    <t>Lmon.evspsblsoi</t>
  </si>
  <si>
    <t>Water Evaporation from Soil</t>
  </si>
  <si>
    <t>includes sublimation.</t>
  </si>
  <si>
    <t>Lmon.evspsblveg</t>
  </si>
  <si>
    <t>Evaporation from Canopy</t>
  </si>
  <si>
    <t>the canopy evaporation+sublimation (if present in model).</t>
  </si>
  <si>
    <t>Lmon.fFire</t>
  </si>
  <si>
    <t>fFire</t>
  </si>
  <si>
    <t>Carbon Mass Flux into Atmosphere Due to CO2 Emission from Fire Excluding Land-Use Change [kgC m-2 s-1]</t>
  </si>
  <si>
    <t>CO2 emissions (expressed as a carbon mass flux) from natural fires + human ignition fires as calculated by the fire module of the DGVM, but excluding any CO2 flux from fire included in fLuc, defined below (CO2 Flux to Atmosphere from Land Use Change).</t>
  </si>
  <si>
    <t>Lmon.fHarvestToGeologicStorage</t>
  </si>
  <si>
    <t>fHarvestToGeologicStorage</t>
  </si>
  <si>
    <t>Harvested Biomass That Goes into Geological Storage</t>
  </si>
  <si>
    <t xml:space="preserve">Flux of carbon harvested from biomass that goes into geologic storage for the purposes of intentional carbon dioxide removal, via efforts such as bioenergy with carbon capture and storage (BECCS) or biomass removal and storage (BiCRS). The definition of geologic storage here is that the resulting carbon be  stored for a period of time that is long relative to that of the simulation. </t>
  </si>
  <si>
    <t>Lmon.fLitterSoil</t>
  </si>
  <si>
    <t>fLitterSoil</t>
  </si>
  <si>
    <t>Total Carbon Mass Flux from Litter to Soil</t>
  </si>
  <si>
    <t>Carbon mass flux per unit area into soil from litter (dead plant material in or above the soil).</t>
  </si>
  <si>
    <t>Lmon.fVegLitter</t>
  </si>
  <si>
    <t>fVegLitter</t>
  </si>
  <si>
    <t>Total Carbon Mass Flux from Vegetation to Litter</t>
  </si>
  <si>
    <t>In accordance with common usage in geophysical disciplines, "flux" implies per unit area, called "flux density" in physics. "Vegetation" means any living plants e.g. trees, shrubs, grass. "Litter" is dead plant material in or above the soil. It is distinct from coarse wood debris. The precise distinction between "fine" and "coarse" is model dependent. The sum of the quantities with standard names mass_flux_of_carbon_into_litter_from_vegetation_due_to_mortality and mass_flux_of_carbon_into_litter_from_vegetation_due_to_senescence is mass_flux_of_carbon_into_litter_from_vegetation.</t>
  </si>
  <si>
    <t>Lmon.fVegSoil</t>
  </si>
  <si>
    <t>fVegSoil</t>
  </si>
  <si>
    <t>Total Carbon Mass Flux from Vegetation Directly to Soil</t>
  </si>
  <si>
    <t>In some models part of carbon (e.g., root exudate) can go directly into the soil pool without entering litter.</t>
  </si>
  <si>
    <t>Lmon.gpp</t>
  </si>
  <si>
    <t>gpp</t>
  </si>
  <si>
    <t>Carbon Mass Flux out of Atmosphere Due to Gross Primary Production on Land [kgC m-2 s-1]</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</si>
  <si>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</si>
  <si>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Lmon.grassFrac</t>
  </si>
  <si>
    <t>Lmon.lai</t>
  </si>
  <si>
    <t>Lmon.landCoverFrac</t>
  </si>
  <si>
    <t>landCoverFrac</t>
  </si>
  <si>
    <t>Percentage of Area by Vegetation or Land-Cover Category</t>
  </si>
  <si>
    <t>The categories may differ from model to model, depending on their  PFT definitions.   This may include natural PFTs, anthropogenic PFTs, bare soil, lakes, urban areas, etc.   Sum of all should equal the fraction of the grid-cell that is land.</t>
  </si>
  <si>
    <t>Lmon.mrfso</t>
  </si>
  <si>
    <t>mrfso</t>
  </si>
  <si>
    <t>Soil Frozen Water Content</t>
  </si>
  <si>
    <t>the mass (summed over all all layers) of frozen water.</t>
  </si>
  <si>
    <t>Lmon.mrro</t>
  </si>
  <si>
    <t>the total runoff (including "drainage" through the base of the soil model) leaving the land portion of the grid cell.</t>
  </si>
  <si>
    <t>Lmon.mrros</t>
  </si>
  <si>
    <t>the total surface runoff leaving the land portion of the grid cell.</t>
  </si>
  <si>
    <t>Lmon.mrso</t>
  </si>
  <si>
    <t>Lmon.mrsos</t>
  </si>
  <si>
    <t>Lmon.nbp</t>
  </si>
  <si>
    <t>nbp</t>
  </si>
  <si>
    <t>Carbon Mass Flux out of Atmosphere Due to Net Biospheric Production on Land [kgC m-2 s-1]</t>
  </si>
  <si>
    <t>This is the net mass flux of carbon between land and atmosphere calculated as photosynthesis MINUS the sum of  plant and soil respiration, carbonfluxes  from fire, harvest, grazing  and land use change. Positive flux  is into the land.</t>
  </si>
  <si>
    <t>Lmon.npp</t>
  </si>
  <si>
    <t>npp</t>
  </si>
  <si>
    <t>Net Primary Production on Land as Carbon Mass Flux [kgC m-2 s-1]</t>
  </si>
  <si>
    <t>Lmon.nppLeaf</t>
  </si>
  <si>
    <t>nppLeaf</t>
  </si>
  <si>
    <t>Net Primary Production Allocated to Leaves as Carbon Mass Flux [kgC m-2 s-1]</t>
  </si>
  <si>
    <t>This is the rate of carbon uptake by leaves due to NPP</t>
  </si>
  <si>
    <t>Lmon.nppRoot</t>
  </si>
  <si>
    <t>nppRoot</t>
  </si>
  <si>
    <t>Net Primary Production Allocated to Roots as Carbon Mass Flux [kgC m-2 s-1]</t>
  </si>
  <si>
    <t>This is the rate of carbon uptake by roots due to NPP</t>
  </si>
  <si>
    <t>Lmon.pastureFrac</t>
  </si>
  <si>
    <t>pastureFrac</t>
  </si>
  <si>
    <t>Percentage of Land Which Is Anthropogenic Pasture</t>
  </si>
  <si>
    <t>fraction of entire grid cell  that is covered by anthropogenic pasture.</t>
  </si>
  <si>
    <t>longitude, latitude, time, typepasture</t>
  </si>
  <si>
    <t>typepasture</t>
  </si>
  <si>
    <t>Lmon.prveg</t>
  </si>
  <si>
    <t>prveg</t>
  </si>
  <si>
    <t>Precipitation onto Canopy</t>
  </si>
  <si>
    <t>the precipitation flux that is intercepted by the vegetation canopy (if present in model) before reaching the ground.</t>
  </si>
  <si>
    <t>Lmon.ra</t>
  </si>
  <si>
    <t>ra</t>
  </si>
  <si>
    <t>Carbon Mass Flux into Atmosphere Due to Autotrophic (Plant) Respiration on Land [kgC m-2 s-1]</t>
  </si>
  <si>
    <t>Carbon mass flux per unit area into atmosphere due to autotrophic respiration on land (respiration by producers) [see rh for heterotrophic production]</t>
  </si>
  <si>
    <t>Lmon.residualFrac</t>
  </si>
  <si>
    <t>fraction of entire grid cell  that is land and is covered by "non-vegetation" and "non-bare-soil" (e.g., urban, ice, lakes, etc.)</t>
  </si>
  <si>
    <t>Lmon.rh</t>
  </si>
  <si>
    <t>rh</t>
  </si>
  <si>
    <t>Total Heterotrophic Respiration on Land as Carbon Mass Flux [kgC m-2 s-1]</t>
  </si>
  <si>
    <t>Carbon mass flux per unit area into atmosphere due to heterotrophic respiration on land (respiration by consumers)</t>
  </si>
  <si>
    <t>Lmon.shrubFrac</t>
  </si>
  <si>
    <t>fraction of entire grid cell  that is covered by shrub.</t>
  </si>
  <si>
    <t>Lmon.tran</t>
  </si>
  <si>
    <t>Transpiration (may include dew formation as a negative flux).</t>
  </si>
  <si>
    <t>Lmon.treeFrac</t>
  </si>
  <si>
    <t>fraction of entire grid cell  that is covered by trees.</t>
  </si>
  <si>
    <t>Lmon.tsl</t>
  </si>
  <si>
    <t>Oday.bigthetao200</t>
  </si>
  <si>
    <t>bigthetao</t>
  </si>
  <si>
    <t>Sea Water Conservative Temperature at 200 meters</t>
  </si>
  <si>
    <t>Diagnostic should be contributed even for models using conservative temperature as prognostic field.</t>
  </si>
  <si>
    <t>longitude, latitude, time, swp20bar</t>
  </si>
  <si>
    <t>swp20bar</t>
  </si>
  <si>
    <t>Oday.chl200</t>
  </si>
  <si>
    <t>chl</t>
  </si>
  <si>
    <t>Mass Concentration of Total Phytoplankton Expressed as Chlorophyll in Sea Water at 200 meters</t>
  </si>
  <si>
    <t>Sum of chlorophyll from all phytoplankton group concentrations. In most models this is equal to chldiat+chlmisc, that is the sum of Diatom Chlorophyll Mass Concentration and Other Phytoplankton Chlorophyll Mass Concentration</t>
  </si>
  <si>
    <t>Oday.chlos</t>
  </si>
  <si>
    <t>chlos</t>
  </si>
  <si>
    <t>Surface Mass Concentration of Total Phytoplankton Expressed as Chlorophyll in Sea Water</t>
  </si>
  <si>
    <t>sum of chlorophyll from all phytoplankton group concentrations at the sea surface.  In most models this is equal to chldiat+chlmisc, that is the sum of "Diatom Chlorophyll Mass Concentration" plus "Other Phytoplankton Chlorophyll Mass Concentration"</t>
  </si>
  <si>
    <t>Oday.co3os</t>
  </si>
  <si>
    <t>co3os</t>
  </si>
  <si>
    <t>Surface Carbonate Ion Concentration</t>
  </si>
  <si>
    <t>Near surface mole concentration (number of moles per unit volume: molarity) of the carbonate anion (CO3).</t>
  </si>
  <si>
    <t>Oday.co3satarag200</t>
  </si>
  <si>
    <t>co3satarag</t>
  </si>
  <si>
    <t>Mole Concentration of Carbonate Ion in Equilibrium with Pure Aragonite in Sea Water</t>
  </si>
  <si>
    <t>Mole concentration (number of moles per unit volume: molarity) of the carbonate anion (CO3) for sea water in equilibrium with pure Aragonite. Aragonite (CaCO3) is a mineral that is a polymorph of calcium carbonate.</t>
  </si>
  <si>
    <t>Oday.co3sataragos</t>
  </si>
  <si>
    <t>co3sataragos</t>
  </si>
  <si>
    <t>Surface Mole Concentration of Carbonate Ion in Equilibrium with Pure Aragonite in Sea Water</t>
  </si>
  <si>
    <t>Near surface mole concentration (number of moles per unit volume: molarity) of the carbonate anion (CO3) for sea water in equilibrium with pure Aragonite. Aragonite (CaCO3) is a mineral that is a polymorph of calcium carbonate.</t>
  </si>
  <si>
    <t>Oday.co3200</t>
  </si>
  <si>
    <t>co3</t>
  </si>
  <si>
    <t>Carbonate Ion Concentration</t>
  </si>
  <si>
    <t>Mole concentration (number of moles per unit volume: molarity) of the carbonate anion (CO3).</t>
  </si>
  <si>
    <t>Oday.detoc</t>
  </si>
  <si>
    <t>detoc</t>
  </si>
  <si>
    <t>Detrital Organic Carbon Concentration</t>
  </si>
  <si>
    <t>sum of detrital organic carbon component concentrations</t>
  </si>
  <si>
    <t>Oday.dissoc</t>
  </si>
  <si>
    <t>dissoc</t>
  </si>
  <si>
    <t>Dissolved Organic Carbon Concentration</t>
  </si>
  <si>
    <t>Sum of dissolved carbon component concentrations explicitly represented (i.e. not ~40 uM refractory unless explicit)</t>
  </si>
  <si>
    <t>Oday.expcob</t>
  </si>
  <si>
    <t>expcob</t>
  </si>
  <si>
    <t>Sinking Flux of Particulate Organic Carbon Reaching the Ocean Bottom</t>
  </si>
  <si>
    <t>Downward sinking flux of particulate organic carbon at seafloor. Reported at the sea floor depth for present day relative to z=0 geoid. Reported as missing for land grid cells.</t>
  </si>
  <si>
    <t>longitude, latitude, depthseafloor, time</t>
  </si>
  <si>
    <t>Global field at sea floor</t>
  </si>
  <si>
    <t>Oday.hfxint</t>
  </si>
  <si>
    <t>hfx</t>
  </si>
  <si>
    <t>Vertically Integrated Ocean Heat X Transport</t>
  </si>
  <si>
    <t>Ocean heat x transport vertically integrated over the whole ocean depth. Contains all contributions to 'x-ward' heat transport from resolved and parameterized processes. Use Celsius for temperature scale. Report on native horizontal grid.</t>
  </si>
  <si>
    <t>area: mean where sea depth: sum where sea time: mean</t>
  </si>
  <si>
    <t>Oday.hfyint</t>
  </si>
  <si>
    <t>hfy</t>
  </si>
  <si>
    <t>Vertically Integrated Ocean Heat Y Transport</t>
  </si>
  <si>
    <t>Ocean heat y transport vertically integrated over the whole ocean depth. Contains all contributions to 'y-ward' heat transport from resolved and parameterized processes. Use Celsius for temperature scale. Report on native horizontal grid.</t>
  </si>
  <si>
    <t>Oday.intpoc</t>
  </si>
  <si>
    <t>intpoc</t>
  </si>
  <si>
    <t>Particulate Organic Carbon Content</t>
  </si>
  <si>
    <t>Vertically integrated POC</t>
  </si>
  <si>
    <t>Oday.intpp</t>
  </si>
  <si>
    <t>intpp</t>
  </si>
  <si>
    <t>Primary Organic Carbon Production by All Types of Phytoplankton</t>
  </si>
  <si>
    <t>Vertically integrated total primary (organic carbon) production by phytoplankton. This should equal the sum of intpdiat+intpphymisc, but those individual components may be unavailable in some models.</t>
  </si>
  <si>
    <t>Oday.mlotst</t>
  </si>
  <si>
    <t>Ocean Mixed Layer thickness Defined by Sigma T</t>
  </si>
  <si>
    <t>Thickness of the layer bounded by the depth at which potential density Sigma0 exceeds density at 10m by 0.03 kg.m-3</t>
  </si>
  <si>
    <t>Oday.o2min</t>
  </si>
  <si>
    <t>o2min</t>
  </si>
  <si>
    <t>Oxygen Minimum Concentration</t>
  </si>
  <si>
    <t>mole concentration of oxygen at the local minimum in the concentration profile that occurs closest to the sea surface.</t>
  </si>
  <si>
    <t>Oday.o2os</t>
  </si>
  <si>
    <t>o2os</t>
  </si>
  <si>
    <t>Surface Dissolved Oxygen Concentration</t>
  </si>
  <si>
    <t>Near surface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molecular oxygen is O2.</t>
  </si>
  <si>
    <t>Oday.o2200</t>
  </si>
  <si>
    <t>o2</t>
  </si>
  <si>
    <t>Dissolved Oxygen Concentration at 200 meters</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</si>
  <si>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</si>
  <si>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Oday.ph200</t>
  </si>
  <si>
    <t>ph</t>
  </si>
  <si>
    <t>pH</t>
  </si>
  <si>
    <t>negative log10 of hydrogen ion concentration with the concentration expressed as mol H kg-1.</t>
  </si>
  <si>
    <t>Oday.phos</t>
  </si>
  <si>
    <t>phos</t>
  </si>
  <si>
    <t>Surface pH</t>
  </si>
  <si>
    <t>Near surface negative log10 of hydrogen ion concentration with the concentration expressed as mol H kg-1.</t>
  </si>
  <si>
    <t>Oday.phyc200</t>
  </si>
  <si>
    <t>phyc</t>
  </si>
  <si>
    <t>Phytoplankton Carbon Concentration</t>
  </si>
  <si>
    <t>sum of phytoplankton carbon component concentrations. In most (all?) cases this is the sum of phycdiat and phycmisc (i.e., "Diatom Carbon Concentration" and "Non-Diatom Phytoplankton Carbon Concentration"</t>
  </si>
  <si>
    <t>Oday.phycalc</t>
  </si>
  <si>
    <t>phycalc</t>
  </si>
  <si>
    <t>Mole Concentration of Calcareous Phytoplankton Expressed as Carbon in Sea Water</t>
  </si>
  <si>
    <t>Oday.phycdiat</t>
  </si>
  <si>
    <t>phycdiat</t>
  </si>
  <si>
    <t>Carbon concentration of diatoms</t>
  </si>
  <si>
    <t xml:space="preserve">Mole Concentration of Diatoms Expressed as Carbon in Sea Water
</t>
  </si>
  <si>
    <t>Oday.phycdiaz</t>
  </si>
  <si>
    <t>phycdiaz</t>
  </si>
  <si>
    <t>Carbon concentration of diazotrophs</t>
  </si>
  <si>
    <t xml:space="preserve">Mole Concentration of Diazotrophs Expressed as Carbon in Sea Water
</t>
  </si>
  <si>
    <t>Oday.phycmisc</t>
  </si>
  <si>
    <t>phycmisc</t>
  </si>
  <si>
    <t>Carbon concentration of miscellaneous phytoplankton</t>
  </si>
  <si>
    <t xml:space="preserve">Mole Concentration of Miscellaneous Phytoplankton Expressed as Carbon in Sea Water
</t>
  </si>
  <si>
    <t>Oday.phycnano</t>
  </si>
  <si>
    <t>phycnano</t>
  </si>
  <si>
    <t>Carbon concentration of nanophytoplankton</t>
  </si>
  <si>
    <t>Mole Concentration of Nanophytoplankton Expressed as Carbon in Sea Water</t>
  </si>
  <si>
    <t>Oday.phycos</t>
  </si>
  <si>
    <t>phycos</t>
  </si>
  <si>
    <t>Sea Surface Phytoplankton Carbon Concentration</t>
  </si>
  <si>
    <t>sum of phytoplankton organic carbon component concentrations at the sea surface</t>
  </si>
  <si>
    <t>Oday.phycpico</t>
  </si>
  <si>
    <t>phycpico</t>
  </si>
  <si>
    <t>Carbon concentration of picophytoplankton</t>
  </si>
  <si>
    <t xml:space="preserve">Mole Concentration of Picophytoplankton Expressed as Carbon in Sea Water
</t>
  </si>
  <si>
    <t>Oday.rsdo</t>
  </si>
  <si>
    <t>rsdo</t>
  </si>
  <si>
    <t xml:space="preserve">Downwelling Shortwave Radiation in Sea Water
</t>
  </si>
  <si>
    <t>Downwelling Shortwave Radiation in Sea Water</t>
  </si>
  <si>
    <t>Oday.so</t>
  </si>
  <si>
    <t>so</t>
  </si>
  <si>
    <t>Sea water salinity</t>
  </si>
  <si>
    <t>Sea water salinity is the salt content of sea water, often on the Practical Salinity Scale of 1978. However, the unqualified term 'salinity' is generic and does not necessarily imply any particular method of calculation.</t>
  </si>
  <si>
    <t>Oday.sos</t>
  </si>
  <si>
    <t>sos</t>
  </si>
  <si>
    <t>Sea Surface Salinity</t>
  </si>
  <si>
    <t xml:space="preserve">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
  </si>
  <si>
    <t>Oday.thetao200</t>
  </si>
  <si>
    <t>thetao</t>
  </si>
  <si>
    <t>Sea Water Potential Temperature at 200 meters</t>
  </si>
  <si>
    <t>Oday.tos</t>
  </si>
  <si>
    <t>This may differ from "surface temperature" in regions of sea ice or floating ice shelves. For models using conservative temperature as the prognostic field, they should report the top ocean layer as surface potential temperature, which is the same as surface in situ temperature.</t>
  </si>
  <si>
    <t>Oday.tossq</t>
  </si>
  <si>
    <t>tossq</t>
  </si>
  <si>
    <t>Square of Sea Surface Temperature</t>
  </si>
  <si>
    <t>Square of temperature of liquid ocean, averaged over the day.</t>
  </si>
  <si>
    <t>Oday.uos</t>
  </si>
  <si>
    <t>uos</t>
  </si>
  <si>
    <t>Daily Surface Sea Water X Velocity</t>
  </si>
  <si>
    <t>Daily surface prognostic x-ward velocity component resolved by the model.</t>
  </si>
  <si>
    <t>Oday.vos</t>
  </si>
  <si>
    <t>vos</t>
  </si>
  <si>
    <t>Daily Surface Sea Water Y Velocity</t>
  </si>
  <si>
    <t>Daily surface prognostic y-ward velocity component resolved by the model.</t>
  </si>
  <si>
    <t>Oday.wo</t>
  </si>
  <si>
    <t>wo</t>
  </si>
  <si>
    <t>Sea Water Vertical Velocity</t>
  </si>
  <si>
    <t>Prognostic z-ward velocity component resolved by the model.</t>
  </si>
  <si>
    <t>Oday.zmeso</t>
  </si>
  <si>
    <t>zmeso</t>
  </si>
  <si>
    <t>Mole Concentration of Mesozooplankton Expressed as Carbon in Sea Water</t>
  </si>
  <si>
    <t>carbon concentration from mesozooplankton (20-200 um) component alone</t>
  </si>
  <si>
    <t>Oday.zmicro</t>
  </si>
  <si>
    <t>zmicro</t>
  </si>
  <si>
    <t xml:space="preserve">Mole Concentration of microzooplankton Expressed as Carbon in Sea Water
</t>
  </si>
  <si>
    <t>carbon concentration from the microzooplankton (&lt;20 um) component alone</t>
  </si>
  <si>
    <t>Oday.zooc</t>
  </si>
  <si>
    <t>zooc</t>
  </si>
  <si>
    <t>Zooplankton Carbon Concentration</t>
  </si>
  <si>
    <t>sum of zooplankton carbon component concentrations</t>
  </si>
  <si>
    <t>Oday.zos</t>
  </si>
  <si>
    <t>zos</t>
  </si>
  <si>
    <t>Sea Surface Height above Geoid</t>
  </si>
  <si>
    <t>This is the dynamic sea level, so should have zero global area mean. zos is the effective sea level as if sea ice (and snow) at a grid cell were converted to liquid seawater (Campin et al., 2008). For OMIP, do not record inverse barometer responses from sea-ice (and snow) loading in zos. See (Griffies et al, 2016, https://doi.org/10.5194/gmd-9-3231-2016).</t>
  </si>
  <si>
    <t>Oday.zostoga</t>
  </si>
  <si>
    <t>zostoga</t>
  </si>
  <si>
    <t>global_average_thermosteric_sea_level_change</t>
  </si>
  <si>
    <t>Global Average Thermosteric Sea Level Change</t>
  </si>
  <si>
    <t>Odec.bigthetao</t>
  </si>
  <si>
    <t>Sea Water Conservative Temperature</t>
  </si>
  <si>
    <t>Diagnostic should be contributed only for models using conservative temperature as prognostic field.</t>
  </si>
  <si>
    <t>Odec.masscello</t>
  </si>
  <si>
    <t>masscello</t>
  </si>
  <si>
    <t>Ocean Grid-Cell Mass per Area</t>
  </si>
  <si>
    <t>For Boussinesq models, report this diagnostic as Boussinesq reference density times grid celll volume.</t>
  </si>
  <si>
    <t>Odec.masso</t>
  </si>
  <si>
    <t>masso</t>
  </si>
  <si>
    <t>Sea Water Mass</t>
  </si>
  <si>
    <t>Total mass of liquid sea water. For Boussinesq models, report this diagnostic as Boussinesq reference density times total volume.</t>
  </si>
  <si>
    <t>area: sum where sea time: mean</t>
  </si>
  <si>
    <t>Odec.opottemptend</t>
  </si>
  <si>
    <t>opottemptend</t>
  </si>
  <si>
    <t>Tendency of Sea Water Potential Temperature Expressed as Heat Content</t>
  </si>
  <si>
    <t>Tendency of heat content for a grid cell from all processes. Reported only for models that use potential temperature as prognostic field.</t>
  </si>
  <si>
    <t>Odec.so</t>
  </si>
  <si>
    <t>Sea Water Salinity</t>
  </si>
  <si>
    <t>Odec.tauuo</t>
  </si>
  <si>
    <t>This is the stress on the liquid ocean from overlying atmosphere, sea ice, ice shelf, etc.</t>
  </si>
  <si>
    <t>Odec.tauvo</t>
  </si>
  <si>
    <t>Odec.thetao</t>
  </si>
  <si>
    <t>Sea Water Potential Temperature</t>
  </si>
  <si>
    <t>Odec.thkcello</t>
  </si>
  <si>
    <t>thkcello</t>
  </si>
  <si>
    <t>Ocean Model Cell Thickness</t>
  </si>
  <si>
    <t>The time varying thickness of ocean cells. "Thickness" means the vertical extent of a layer. "Cell" refers to a model grid-cell.</t>
  </si>
  <si>
    <t>Odec.volcello</t>
  </si>
  <si>
    <t>volcello</t>
  </si>
  <si>
    <t>Ocean Grid-Cell Volume</t>
  </si>
  <si>
    <t>For oceans with more than 1 mesh (e.g. staggered grids), report areas that apply to surface vertical fluxes of energy. If this field is time-dependent then save it instead as one of your Omon and Odec fields</t>
  </si>
  <si>
    <t>Odec.volo</t>
  </si>
  <si>
    <t>volo</t>
  </si>
  <si>
    <t>Sea Water Volume</t>
  </si>
  <si>
    <t>Total volume of liquid sea water.</t>
  </si>
  <si>
    <t>Ofx.areacello</t>
  </si>
  <si>
    <t>areacello</t>
  </si>
  <si>
    <t>Grid-Cell Area for Ocean Variables</t>
  </si>
  <si>
    <t>Cell areas for any grid used to report ocean variables and variables which are requested as used on the model ocean grid (e.g. hfsso, which is a downward heat flux from the atmosphere interpolated onto the ocean grid). These cell areas should be defined to enable exact calculation of global integrals (e.g., of vertical fluxes of energy at the surface and top of the atmosphere).</t>
  </si>
  <si>
    <t>Ofx.basin</t>
  </si>
  <si>
    <t>basin</t>
  </si>
  <si>
    <t>Region Selection Index</t>
  </si>
  <si>
    <t>A variable with the standard name of region contains strings which indicate geographical regions. These strings must be chosen from the standard region list.</t>
  </si>
  <si>
    <t>Ofx.deptho</t>
  </si>
  <si>
    <t>deptho</t>
  </si>
  <si>
    <t>Sea Floor Depth Below Geoid</t>
  </si>
  <si>
    <t>Ocean bathymetry. Reported here is the sea floor depth for present day relative to z=0 geoid. Reported as missing for land grid cells.</t>
  </si>
  <si>
    <t>longitude, latitude, depthseafloor</t>
  </si>
  <si>
    <t>area: mean where sea</t>
  </si>
  <si>
    <t>Ofx.dxto</t>
  </si>
  <si>
    <t>dxto</t>
  </si>
  <si>
    <t>Cell Length in the X Direction at t-points</t>
  </si>
  <si>
    <t>The linear extent of the cell in the x direction of the horizontal grid centered at t-points (points for tracers such as temperature, salinity, etc.). Not applicable to unstructured grids.</t>
  </si>
  <si>
    <t>Ofx.dxuo</t>
  </si>
  <si>
    <t>dxuo</t>
  </si>
  <si>
    <t>Cell Length in the X Direction at u-points</t>
  </si>
  <si>
    <t>The linear extent of the cell in the x direction of the horizontal grid centered at u-points (points for velocity in the x-direction). Not applicable to unstructured grids.</t>
  </si>
  <si>
    <t>Ofx.dxvo</t>
  </si>
  <si>
    <t>dxvo</t>
  </si>
  <si>
    <t>Cell Length in the X Direction at v-points</t>
  </si>
  <si>
    <t>The linear extent of the cell in the x direction of the horizontal grid centered at v-points (points for velocity in the y-direction). Not applicable to unstructured grids.</t>
  </si>
  <si>
    <t>Ofx.dyto</t>
  </si>
  <si>
    <t>dyto</t>
  </si>
  <si>
    <t>Cell Length in the Y Direction at t-points</t>
  </si>
  <si>
    <t>The linear extent of the cell in the y direction of the horizontal grid centered at t-points (points for tracers such as temperature, salinity, etc.). Not applicable to unstructured grids.</t>
  </si>
  <si>
    <t>Ofx.dyuo</t>
  </si>
  <si>
    <t>dyuo</t>
  </si>
  <si>
    <t>Cell Length in the Y Direction at u-points</t>
  </si>
  <si>
    <t>The linear extent of the cell in the y direction of the horizontal grid centered at u-points (points for velocity in the x-direction). Not applicable to unstructured grids.</t>
  </si>
  <si>
    <t>Ofx.dyvo</t>
  </si>
  <si>
    <t>dyvo</t>
  </si>
  <si>
    <t>Cell Length in the Y Direction at v-points</t>
  </si>
  <si>
    <t>The linear extent of the cell in the y direction of the horizontal grid centered at v-points (points for velocity in the y-direction). Not applicable to unstructured grids.</t>
  </si>
  <si>
    <t>Ofx.hfgeou</t>
  </si>
  <si>
    <t>hfgeou</t>
  </si>
  <si>
    <t>Upward Geothermal Heat Flux at Sea Floor</t>
  </si>
  <si>
    <t>Upward geothermal heat flux per unit area on the sea floor</t>
  </si>
  <si>
    <t>Ofx.masscello</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</si>
  <si>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</si>
  <si>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longitude, latitude, olevel</t>
  </si>
  <si>
    <t>Ofx.sftof</t>
  </si>
  <si>
    <t>sftof</t>
  </si>
  <si>
    <t>Sea Area Percentage</t>
  </si>
  <si>
    <t>This is the area fraction at the ocean surface.</t>
  </si>
  <si>
    <t>Ofx.thkcello</t>
  </si>
  <si>
    <t>Thickness of ocean cells. "Thickness" means the vertical extent of a layer. "Cell" refers to a model grid-cell.</t>
  </si>
  <si>
    <t>Ofx.volcello</t>
  </si>
  <si>
    <t>Omon.absscint</t>
  </si>
  <si>
    <t>absscint</t>
  </si>
  <si>
    <t>Integral wrt depth of seawater absolute salinity expressed as salt mass content</t>
  </si>
  <si>
    <t>This is a fundamental aspect of the changes in the hydrological cycle and their impact on the oceans, and due to new numerical schemes and vertical discretizations, it is important to calculate it consistently with the model formulation. </t>
  </si>
  <si>
    <t>longitude, latitude, swplayers, swplayers, time, depth0m, depth300m, depth700m, depth2000m</t>
  </si>
  <si>
    <t>Global ocean field on layers</t>
  </si>
  <si>
    <t>depth0m,depth300m,depth700m,depth2000m</t>
  </si>
  <si>
    <t>Omon.agessc</t>
  </si>
  <si>
    <t>agessc</t>
  </si>
  <si>
    <t>Sea Water Age Since Surface Contact</t>
  </si>
  <si>
    <t>Time elapsed since water was last in surface layer of the ocean.</t>
  </si>
  <si>
    <t>Omon.arag</t>
  </si>
  <si>
    <t>arag</t>
  </si>
  <si>
    <t>Aragonite Concentration</t>
  </si>
  <si>
    <t>sum of particulate aragonite components (e.g. Phytoplankton, Detrital, etc.)</t>
  </si>
  <si>
    <t>Omon.aragos</t>
  </si>
  <si>
    <t>aragos</t>
  </si>
  <si>
    <t>Surface Aragonite Concentration</t>
  </si>
  <si>
    <t>Omon.baccos</t>
  </si>
  <si>
    <t>baccos</t>
  </si>
  <si>
    <t>Surface Bacterial Carbon Concentration</t>
  </si>
  <si>
    <t>sum of bacterial carbon component concentrations</t>
  </si>
  <si>
    <t>Omon.bigthetao</t>
  </si>
  <si>
    <t>Omon.bigthetaoga</t>
  </si>
  <si>
    <t>bigthetaoga</t>
  </si>
  <si>
    <t>Global Average Sea Water Conservative Temperature</t>
  </si>
  <si>
    <t>olevel, time</t>
  </si>
  <si>
    <t>Global mean ocean profile</t>
  </si>
  <si>
    <t>Omon.calc</t>
  </si>
  <si>
    <t>calc</t>
  </si>
  <si>
    <t>Calcite Concentration</t>
  </si>
  <si>
    <t>sum of particulate calcite component concentrations (e.g. Phytoplankton, Detrital, etc.)</t>
  </si>
  <si>
    <t>Omon.calcos</t>
  </si>
  <si>
    <t>calcos</t>
  </si>
  <si>
    <t>Surface Calcite Concentration</t>
  </si>
  <si>
    <t>Omon.chcint</t>
  </si>
  <si>
    <t>chcint</t>
  </si>
  <si>
    <t>Depth Integrated Seawater Conservative Temperature Expressed As Heat Content</t>
  </si>
  <si>
    <t>This is the vertically-integrated heat content derived from conservative temperature (bigthetao).</t>
  </si>
  <si>
    <t>Omon.chl</t>
  </si>
  <si>
    <t>Mass Concentration of Total Phytoplankton Expressed as Chlorophyll in Sea Water</t>
  </si>
  <si>
    <t>sum of chlorophyll from all phytoplankton group concentrations.  In most models this is equal to chldiat+chlmisc, that is the sum of "Diatom Chlorophyll Mass Concentration" plus "Other Phytoplankton Chlorophyll Mass Concentration"</t>
  </si>
  <si>
    <t>Omon.chlcalc</t>
  </si>
  <si>
    <t>chlcalc</t>
  </si>
  <si>
    <t>Mass Concentration of Calcareous Phytoplankton Expressed as Chlorophyll in Sea Water</t>
  </si>
  <si>
    <t>chlorophyll concentration from the calcite-producing phytoplankton component alone</t>
  </si>
  <si>
    <t>Omon.chlcalcos</t>
  </si>
  <si>
    <t>chlcalcos</t>
  </si>
  <si>
    <t>Surface Mass Concentration of Calcareous Phytoplankton Expressed as Chlorophyll in Sea Water</t>
  </si>
  <si>
    <t>Omon.chldiat</t>
  </si>
  <si>
    <t>chldiat</t>
  </si>
  <si>
    <t>Mass Concentration of Diatoms Expressed as Chlorophyll in Sea Water</t>
  </si>
  <si>
    <t>chlorophyll from diatom phytoplankton component concentration alone</t>
  </si>
  <si>
    <t>Omon.chldiatos</t>
  </si>
  <si>
    <t>chldiatos</t>
  </si>
  <si>
    <t>Surface Mass Concentration of Diatoms Expressed as Chlorophyll in Sea Water</t>
  </si>
  <si>
    <t>Omon.chldiaz</t>
  </si>
  <si>
    <t>chldiaz</t>
  </si>
  <si>
    <t>Mass Concentration of Diazotrophs Expressed as Chlorophyll in Sea Water</t>
  </si>
  <si>
    <t>chlorophyll concentration from the diazotrophic phytoplankton component alone</t>
  </si>
  <si>
    <t>Omon.chldiazos</t>
  </si>
  <si>
    <t>chldiazos</t>
  </si>
  <si>
    <t>Surface Mass Concentration of Diazotrophs Expressed as Chlorophyll in Sea Water</t>
  </si>
  <si>
    <t>Omon.chlmisc</t>
  </si>
  <si>
    <t>chlmisc</t>
  </si>
  <si>
    <t>Mass Concentration of Other Phytoplankton Expressed as Chlorophyll in Sea Water</t>
  </si>
  <si>
    <t>chlorophyll from additional phytoplankton component concentrations alone</t>
  </si>
  <si>
    <t>Omon.chlmiscos</t>
  </si>
  <si>
    <t>chlmiscos</t>
  </si>
  <si>
    <t>Surface Mass Concentration of Other Phytoplankton Expressed as Chlorophyll in Sea Water</t>
  </si>
  <si>
    <t>Omon.chlos</t>
  </si>
  <si>
    <t>Omon.chlpico</t>
  </si>
  <si>
    <t>chlpico</t>
  </si>
  <si>
    <t>Mass Concentration of Picophytoplankton Expressed as Chlorophyll in Sea Water</t>
  </si>
  <si>
    <t>chlorophyll concentration from the picophytoplankton (&lt;2 um) component alone</t>
  </si>
  <si>
    <t>Omon.chlpicoos</t>
  </si>
  <si>
    <t>chlpicoos</t>
  </si>
  <si>
    <t>Surface Mass Concentration of Picophytoplankton Expressed as Chlorophyll in Sea Water</t>
  </si>
  <si>
    <t>Omon.detoc</t>
  </si>
  <si>
    <t>Omon.dfe</t>
  </si>
  <si>
    <t>dfe</t>
  </si>
  <si>
    <t>Dissolved Iron Concentration</t>
  </si>
  <si>
    <t>dissolved iron in sea water is meant to include both Fe2+ and Fe3+ ions (but not, e.g., particulate detrital iron)</t>
  </si>
  <si>
    <t>Omon.dfeos</t>
  </si>
  <si>
    <t>dfeos</t>
  </si>
  <si>
    <t>Surface Dissolved Iron Concentration</t>
  </si>
  <si>
    <t>Omon.dissi13c</t>
  </si>
  <si>
    <t>dissi13c</t>
  </si>
  <si>
    <t>Dissolved Inorganic Carbon-13 Concentration</t>
  </si>
  <si>
    <t>Dissolved inorganic 14carbon (CO3+HCO3+H2CO3) concentration</t>
  </si>
  <si>
    <t>Omon.dissi13cos</t>
  </si>
  <si>
    <t>dissi13cos</t>
  </si>
  <si>
    <t>Surface Dissolved Inorganic Carbon-13 Concentration</t>
  </si>
  <si>
    <t>Omon.dissi14cabio</t>
  </si>
  <si>
    <t>dissi14cabio</t>
  </si>
  <si>
    <t>Abiotic Dissolved Inorganic Carbon-14 Concentration</t>
  </si>
  <si>
    <t>Abiotic Dissolved inorganic 14carbon (CO3+HCO3+H2CO3) concentration</t>
  </si>
  <si>
    <t>Omon.dissi14cabioos</t>
  </si>
  <si>
    <t>dissi14cabioos</t>
  </si>
  <si>
    <t>Surface Abiotic Dissolved Inorganic Carbon-14 Concentration</t>
  </si>
  <si>
    <t>Omon.dissic</t>
  </si>
  <si>
    <t>dissic</t>
  </si>
  <si>
    <t>Dissolved Inorganic Carbon Concentration</t>
  </si>
  <si>
    <t>Dissolved inorganic carbon (CO3+HCO3+H2CO3) concentration</t>
  </si>
  <si>
    <t>Omon.dissicos</t>
  </si>
  <si>
    <t>dissicos</t>
  </si>
  <si>
    <t>Surface Dissolved Inorganic Carbon Concentration</t>
  </si>
  <si>
    <t>Omon.dissoc</t>
  </si>
  <si>
    <t>Omon.dmso</t>
  </si>
  <si>
    <t>dmso</t>
  </si>
  <si>
    <t>Mole Concentration of Dimethyl Sulphide in Sea Water</t>
  </si>
  <si>
    <t>Mole concentration of dimethyl sulphide in water</t>
  </si>
  <si>
    <t>Omon.dmsos</t>
  </si>
  <si>
    <t>dmsos</t>
  </si>
  <si>
    <t>Surface Mole Concentration of Dimethyl Sulphide in Sea Water</t>
  </si>
  <si>
    <t>Mole concentration of dimethyl sulphide in water in the near surface layer</t>
  </si>
  <si>
    <t>Omon.dpco2</t>
  </si>
  <si>
    <t>dpco2</t>
  </si>
  <si>
    <t>Delta CO2 Partial Pressure</t>
  </si>
  <si>
    <t xml:space="preserve">Difference in partial pressure of carbon dioxide between sea water and air.  The partial pressure of a dissolved gas in sea water is the partial pressure in air with which it would be in equilibrium. </t>
  </si>
  <si>
    <t>Omon.dpo2</t>
  </si>
  <si>
    <t>dpo2</t>
  </si>
  <si>
    <t>Delta O2 Partial Pressure</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</si>
  <si>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</si>
  <si>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Omon.epc100</t>
  </si>
  <si>
    <t>epc100</t>
  </si>
  <si>
    <t>Downward Flux of Particulate Organic Carbon</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</si>
  <si>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</si>
  <si>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longitude, latitude, time, depth100m</t>
  </si>
  <si>
    <t>depth100m</t>
  </si>
  <si>
    <t>Omon.epc1000</t>
  </si>
  <si>
    <t>epc1000</t>
  </si>
  <si>
    <t>Downward Flux of Particulate Organic Carbon at 1000m</t>
  </si>
  <si>
    <t>longitude, latitude, time, depth1000m</t>
  </si>
  <si>
    <t>depth1000m</t>
  </si>
  <si>
    <t>Omon.epcalc100</t>
  </si>
  <si>
    <t>epcalc100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</si>
  <si>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</si>
  <si>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Omon.epcalc1000</t>
  </si>
  <si>
    <t>epcalc1000</t>
  </si>
  <si>
    <t xml:space="preserve">Downward Flux of Calcite at 1000m </t>
  </si>
  <si>
    <t>Omon.epn100</t>
  </si>
  <si>
    <t>epn100</t>
  </si>
  <si>
    <t>Downward Flux of Particulate Nitrogen</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</si>
  <si>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</si>
  <si>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Omon.epp100</t>
  </si>
  <si>
    <t>epp100</t>
  </si>
  <si>
    <t>Downward Flux of Particulate Phosphorus</t>
  </si>
  <si>
    <t>Omon.epsi100</t>
  </si>
  <si>
    <t>epsi100</t>
  </si>
  <si>
    <t>Downward Flux of Particulate Silicon</t>
  </si>
  <si>
    <t>Omon.evs</t>
  </si>
  <si>
    <t>evs</t>
  </si>
  <si>
    <t>Water Evaporation Flux Where Ice Free Ocean over Sea</t>
  </si>
  <si>
    <t>computed as the total mass of water vapor evaporating from the ice-free portion of the ocean  divided by the area of the ocean portion of the grid cell.</t>
  </si>
  <si>
    <t>area: mean where ice_free_sea over sea time: mean</t>
  </si>
  <si>
    <t>Omon.exparagob</t>
  </si>
  <si>
    <t>exparagob</t>
  </si>
  <si>
    <t>Sinking Flux of Aragonite Reaching the Ocean Bottom</t>
  </si>
  <si>
    <t>Downward sinking flux of aragonite at seafloor</t>
  </si>
  <si>
    <t>Omon.expc</t>
  </si>
  <si>
    <t>expc</t>
  </si>
  <si>
    <t>Downward flux of particulate organic carbon</t>
  </si>
  <si>
    <t>Omon.expcalcob</t>
  </si>
  <si>
    <t>expcalcob</t>
  </si>
  <si>
    <t>Sinking Flux of Calcite Reaching the Ocean Bottom</t>
  </si>
  <si>
    <t>Downward sinking flux of calcite at seafloor</t>
  </si>
  <si>
    <t>Omon.expcob</t>
  </si>
  <si>
    <t>Downward sinking flux of particulate organic carbon at seafloor</t>
  </si>
  <si>
    <t>Omon.expfeob</t>
  </si>
  <si>
    <t>expfeob</t>
  </si>
  <si>
    <t>Sinking Flux of Particulate Iron Reaching the Ocean Bottom</t>
  </si>
  <si>
    <t>Downward sinking flux of particulate iron at seafloor</t>
  </si>
  <si>
    <t>Omon.expnob</t>
  </si>
  <si>
    <t>expnob</t>
  </si>
  <si>
    <t>Sinking Flux of Particulate Organic Nitrogen Reaching the Ocean Bottom</t>
  </si>
  <si>
    <t>Downward sinking flux of particulate organic nitrogen at seafloor</t>
  </si>
  <si>
    <t>Omon.exppob</t>
  </si>
  <si>
    <t>exppob</t>
  </si>
  <si>
    <t>Sinking Flux of Particulate Organic Phosphorus Reaching the Ocean Bottom</t>
  </si>
  <si>
    <t>Downward sinking flux of particulate organic phosphorus at seafloor</t>
  </si>
  <si>
    <t>Omon.expsiob</t>
  </si>
  <si>
    <t>expsiob</t>
  </si>
  <si>
    <t>Sinking Flux of Particulate Silicon Reaching the Ocean Bottom</t>
  </si>
  <si>
    <t>Downward sinking flux of particulate silicon at seafloor</t>
  </si>
  <si>
    <t>Omon.fg13co2</t>
  </si>
  <si>
    <t>fg13co2</t>
  </si>
  <si>
    <t>Surface Downward Mass Flux of Carbon-13 as 13CO2 [kgC m-2 s-1]</t>
  </si>
  <si>
    <t>Gas exchange flux of abiotic 13CO2 (positive into ocean)</t>
  </si>
  <si>
    <t>Omon.fg14co2abio</t>
  </si>
  <si>
    <t>fg14co2abio</t>
  </si>
  <si>
    <t>Surface Downward Mass Flux of Carbon-14 as Abiotic 14CO2 [kgC m-2 s-1]</t>
  </si>
  <si>
    <t>Gas exchange flux of abiotic 14CO2 (positive into ocean)</t>
  </si>
  <si>
    <t>Omon.fgco2</t>
  </si>
  <si>
    <t>fgco2</t>
  </si>
  <si>
    <t>Surface Downward Mass Flux of Carbon as CO2 [kgC m-2 s-1]</t>
  </si>
  <si>
    <t>Gas exchange flux of CO2 (positive into ocean)</t>
  </si>
  <si>
    <t>Omon.fgdms</t>
  </si>
  <si>
    <t>fgdms</t>
  </si>
  <si>
    <t>Surface Upward Flux of DMS</t>
  </si>
  <si>
    <t>Gas exchange flux of DMS (positive into atmosphere)</t>
  </si>
  <si>
    <t>Omon.ficeberg</t>
  </si>
  <si>
    <t>computed as the iceberg melt water  flux into the ocean divided by the area of the ocean portion of the grid cell.</t>
  </si>
  <si>
    <t>Omon.ficeberg2d</t>
  </si>
  <si>
    <t>computed as the iceberg melt water flux into the ocean divided by the area of the ocean portion of the grid cell.</t>
  </si>
  <si>
    <t>Omon.frfe</t>
  </si>
  <si>
    <t>frfe</t>
  </si>
  <si>
    <t>Iron Loss to Sediments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</si>
  <si>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</si>
  <si>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Omon.fric</t>
  </si>
  <si>
    <t>fric</t>
  </si>
  <si>
    <t>Downward Inorganic Carbon Flux at Ocean Bottom</t>
  </si>
  <si>
    <t>Inorganic Carbon loss to sediments</t>
  </si>
  <si>
    <t>Omon.friver</t>
  </si>
  <si>
    <t>computed as the river flux of water into the ocean divided by the area of the ocean portion of the grid cell.</t>
  </si>
  <si>
    <t>Omon.frn</t>
  </si>
  <si>
    <t>frn</t>
  </si>
  <si>
    <t>Nitrogen Loss to Sediments and Through Denitrification</t>
  </si>
  <si>
    <t>"Content" indicates a quantity per unit area.  The specification of a physical process by the phrase due_to_process means that the quantity named is a single term in a sum of terms which together compose the general quantity  named by omitting the phrase. 'Denitrification' is the conversion of nitrate into gaseous compounds such as nitric oxide, nitrous oxide and molecular nitrogen which are then emitted to the atmosphere.  'Sedimentation' is the sinking of particulate matter to the floor of a body of water. "tendency_of_X" means derivative of X with respect to time.</t>
  </si>
  <si>
    <t>Omon.froc</t>
  </si>
  <si>
    <t>froc</t>
  </si>
  <si>
    <t>Downward Organic Carbon Flux at Ocean Bottom</t>
  </si>
  <si>
    <t>Organic Carbon loss to sediments</t>
  </si>
  <si>
    <t>Omon.fsfe</t>
  </si>
  <si>
    <t>fsfe</t>
  </si>
  <si>
    <t>Surface Downward Net Flux of Iron</t>
  </si>
  <si>
    <t>Iron supply through deposition flux onto sea surface, runoff, coasts, sediments, etc</t>
  </si>
  <si>
    <t>Omon.fsitherm</t>
  </si>
  <si>
    <t>fsitherm</t>
  </si>
  <si>
    <t>Water Flux into Sea Water Due to Sea Ice Thermodynamics</t>
  </si>
  <si>
    <t>computed as the sea ice thermodynamic water flux into the ocean divided by the area of the ocean portion of the grid cell.</t>
  </si>
  <si>
    <t>Omon.fsn</t>
  </si>
  <si>
    <t>fsn</t>
  </si>
  <si>
    <t>Surface Downward Net Flux of Nitrogen</t>
  </si>
  <si>
    <t>Flux of nitrogen into the ocean due to deposition (sum of dry and wet deposition), fixation (the production of ammonia from nitrogen gas by diazotrophs) and runoff (liquid water which drains from land).</t>
  </si>
  <si>
    <t>Omon.graz</t>
  </si>
  <si>
    <t>graz</t>
  </si>
  <si>
    <t>Total Grazing of Phytoplankton by Zooplankton</t>
  </si>
  <si>
    <t>Total grazing of phytoplankton by zooplankton defined as tendency of moles of carbon per cubic metre.</t>
  </si>
  <si>
    <t>Omon.hfacrossline</t>
  </si>
  <si>
    <t>hfacrossline</t>
  </si>
  <si>
    <t>Ocean Heat Transport across Lines</t>
  </si>
  <si>
    <t>Depth-integrated total heat transport from resolved and parameterized processes across different lines on the Earth's surface (based on appendix J and table J1 of Griffies et al., 2016). Formally, this means the integral along the line of the normal component of the heat transport. Positive and negative numbers refer to total northward/eastward and southward/westward transports, respectively. The transport should be evaluated for the full depth of the ocean, except for the Pacific Equatorial Undercurrent, which is averaged from the surface to 350m. Use Celsius for temperature scale.</t>
  </si>
  <si>
    <t>oline, time</t>
  </si>
  <si>
    <t>Ocean transect</t>
  </si>
  <si>
    <t>Omon.hfbasin</t>
  </si>
  <si>
    <t>hfbasin</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</si>
  <si>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</si>
  <si>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</si>
  <si>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latitude, basin, time</t>
  </si>
  <si>
    <t>Ocean basin zonal mean</t>
  </si>
  <si>
    <t>longitude: sum (comment: basin sum [along zig-zag grid path]) depth: sum time: mean</t>
  </si>
  <si>
    <t>Omon.hfbasinpadv</t>
  </si>
  <si>
    <t>hfbasinpadv</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</si>
  <si>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</si>
  <si>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</si>
  <si>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Omon.hfbasinpmadv</t>
  </si>
  <si>
    <t>hfbasinpmadv</t>
  </si>
  <si>
    <t>Northward Ocean Heat Transport Due to Parameterized Mesoscale Advection</t>
  </si>
  <si>
    <t>Contributions to heat transport from parameterized mesoscale eddy-induced advective transport. Diagnosed here as a function of latitude and basin.  Use Celsius for temperature scale.</t>
  </si>
  <si>
    <t>Omon.hfbasinpmdiff</t>
  </si>
  <si>
    <t>hfbasinpmdiff</t>
  </si>
  <si>
    <t>Northward Ocean Heat Transport Due to Parameterized Mesoscale Diffusion</t>
  </si>
  <si>
    <t>Contributions to heat transport from parameterized mesoscale eddy-induced diffusive transport (i.e., neutral diffusion). Diagnosed here as a function of latitude and basin.</t>
  </si>
  <si>
    <t>Omon.hfbasinpsmadv</t>
  </si>
  <si>
    <t>hfbasinpsmadv</t>
  </si>
  <si>
    <t>Northward Ocean Heat Transport Due to Parameterized Submesoscale Advection</t>
  </si>
  <si>
    <t>Omon.hfds</t>
  </si>
  <si>
    <t>Downward Heat Flux at Sea Water Surface</t>
  </si>
  <si>
    <t>This is the net flux of heat entering the liquid water column through its upper surface (excluding any "flux adjustment") .</t>
  </si>
  <si>
    <t>Omon.hfevapds</t>
  </si>
  <si>
    <t>hfevapds</t>
  </si>
  <si>
    <t>Temperature Flux Due to Evaporation Expressed as Heat Flux out of Sea Water</t>
  </si>
  <si>
    <t>This is defined as "where ice_free_sea over sea"</t>
  </si>
  <si>
    <t>Omon.hfgeou</t>
  </si>
  <si>
    <t>Omon.hfibthermds</t>
  </si>
  <si>
    <t>hfibthermds</t>
  </si>
  <si>
    <t>Heat Flux into Sea Water Due to Iceberg Thermodynamics</t>
  </si>
  <si>
    <t>Omon.hfibthermds2d</t>
  </si>
  <si>
    <t>Omon.hfrainds</t>
  </si>
  <si>
    <t>hfrainds</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</si>
  <si>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</si>
  <si>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</si>
  <si>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Omon.hfrunoffds</t>
  </si>
  <si>
    <t xml:space="preserve">Heat flux associated with liquid water which drains from land. It is calculated relative to the heat that would be transported by runoff water entering the sea at zero degrees Celsius. </t>
  </si>
  <si>
    <t>Omon.hfrunoffds2d</t>
  </si>
  <si>
    <t>Omon.hfsnthermds</t>
  </si>
  <si>
    <t>hfsnthermds</t>
  </si>
  <si>
    <t>Heat Flux into Sea Water Due to Snow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</si>
  <si>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</si>
  <si>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Omon.hfsnthermds2d</t>
  </si>
  <si>
    <t>Omon.hfx</t>
  </si>
  <si>
    <t>3D Ocean Heat X Transport</t>
  </si>
  <si>
    <t>Contains all contributions to 'x-ward' heat transport from resolved and parameterized processes. Use Celsius for temperature scale</t>
  </si>
  <si>
    <t>Omon.hfxint</t>
  </si>
  <si>
    <t>Omon.hfy</t>
  </si>
  <si>
    <t>3D Ocean Heat Y Transport</t>
  </si>
  <si>
    <t>Contains all contributions to 'y-ward' heat transport from resolved and parameterized processes. Use Celsius for temperature scale.</t>
  </si>
  <si>
    <t>Omon.hfyint</t>
  </si>
  <si>
    <t>Omon.htovgyre</t>
  </si>
  <si>
    <t>htovgyre</t>
  </si>
  <si>
    <t>Northward Ocean Heat Transport Due to Gyre</t>
  </si>
  <si>
    <t>From all advective mass transport processes, resolved and parameterized.</t>
  </si>
  <si>
    <t>Omon.htovovrt</t>
  </si>
  <si>
    <t>htovovrt</t>
  </si>
  <si>
    <t>Northward Ocean Heat Transport Due to Overturning</t>
  </si>
  <si>
    <t>Omon.icfriver</t>
  </si>
  <si>
    <t>icfriver</t>
  </si>
  <si>
    <t>Flux of Inorganic Carbon into Ocean Surface by Runoff</t>
  </si>
  <si>
    <t>Inorganic Carbon supply to ocean through runoff (separate from gas exchange)</t>
  </si>
  <si>
    <t>Omon.intdic</t>
  </si>
  <si>
    <t>intdic</t>
  </si>
  <si>
    <t>Dissolved Inorganic Carbon Content</t>
  </si>
  <si>
    <t>Vertically integrated DIC</t>
  </si>
  <si>
    <t>Omon.intdoc</t>
  </si>
  <si>
    <t>intdoc</t>
  </si>
  <si>
    <t>Dissolved Organic Carbon Content</t>
  </si>
  <si>
    <t>Vertically integrated DOC (explicit pools only)</t>
  </si>
  <si>
    <t>Omon.intparag</t>
  </si>
  <si>
    <t>intparag</t>
  </si>
  <si>
    <t>Aragonite Production</t>
  </si>
  <si>
    <t>Vertically integrated aragonite production</t>
  </si>
  <si>
    <t>Omon.intpbfe</t>
  </si>
  <si>
    <t>intpbfe</t>
  </si>
  <si>
    <t>Iron Production</t>
  </si>
  <si>
    <t>Vertically integrated biogenic iron production</t>
  </si>
  <si>
    <t>Omon.intpbn</t>
  </si>
  <si>
    <t>intpbn</t>
  </si>
  <si>
    <t>Nitrogen Production</t>
  </si>
  <si>
    <t>Vertically integrated biogenic nitrogen production</t>
  </si>
  <si>
    <t>Omon.intpbp</t>
  </si>
  <si>
    <t>intpbp</t>
  </si>
  <si>
    <t>Phosphorus Production</t>
  </si>
  <si>
    <t>Vertically integrated biogenic phosphorus production</t>
  </si>
  <si>
    <t>Omon.intpbsi</t>
  </si>
  <si>
    <t>intpbsi</t>
  </si>
  <si>
    <t>Silicon Production</t>
  </si>
  <si>
    <t>Vertically integrated biogenic silica production</t>
  </si>
  <si>
    <t>Omon.intpcalcite</t>
  </si>
  <si>
    <t>intpcalcite</t>
  </si>
  <si>
    <t>Calcite Production</t>
  </si>
  <si>
    <t>Vertically integrated calcite production</t>
  </si>
  <si>
    <t>Omon.intpn2</t>
  </si>
  <si>
    <t>intpn2</t>
  </si>
  <si>
    <t>Nitrogen Fixation Rate in Ocean</t>
  </si>
  <si>
    <t>Vertically integrated nitrogen fixation</t>
  </si>
  <si>
    <t>Omon.intpoc</t>
  </si>
  <si>
    <t>Omon.intpp</t>
  </si>
  <si>
    <t>Vertically integrated total primary (organic carbon) production by phytoplankton.  This should equal the sum of intpdiat+intpphymisc, but those individual components may be unavailable in some models.</t>
  </si>
  <si>
    <t>Omon.intppcalc</t>
  </si>
  <si>
    <t>intppcalc</t>
  </si>
  <si>
    <t>Net Primary Mole Productivity of Carbon by Calcareous Phytoplankton</t>
  </si>
  <si>
    <t>Vertically integrated primary (organic carbon) production by the calcareous phytoplankton component alone</t>
  </si>
  <si>
    <t>Omon.intppdiat</t>
  </si>
  <si>
    <t>intppdiat</t>
  </si>
  <si>
    <t>Net Primary Organic Carbon Production by Diatoms</t>
  </si>
  <si>
    <t>Vertically integrated primary (organic carbon) production by the diatom phytoplankton component alone</t>
  </si>
  <si>
    <t>Omon.intppdiaz</t>
  </si>
  <si>
    <t>intppdiaz</t>
  </si>
  <si>
    <t>Net Primary Mole Productivity of Carbon by Diazotrophs</t>
  </si>
  <si>
    <t>Vertically integrated primary (organic carbon) production by the diazotrophs alone</t>
  </si>
  <si>
    <t>Omon.intppmisc</t>
  </si>
  <si>
    <t>intppmisc</t>
  </si>
  <si>
    <t>Net Primary Organic Carbon Production by Other Phytoplankton</t>
  </si>
  <si>
    <t>Vertically integrated total primary (organic carbon) production by other phytoplankton components alone</t>
  </si>
  <si>
    <t>Omon.intppnano</t>
  </si>
  <si>
    <t>intppnano</t>
  </si>
  <si>
    <t>Net Primary Organic Carbon Production by Nanophytoplankton</t>
  </si>
  <si>
    <t xml:space="preserve">Vertically integrated total primary (organic carbon) production by nanophytoplankton.
</t>
  </si>
  <si>
    <t>Omon.intppnitrate</t>
  </si>
  <si>
    <t>intppnitrate</t>
  </si>
  <si>
    <t>Primary Organic Carbon Production by Phytoplankton Based on Nitrate Uptake Alone</t>
  </si>
  <si>
    <t>Vertically integrated primary (organic carbon) production by phytoplankton based on nitrate uptake alone</t>
  </si>
  <si>
    <t>Omon.intpppico</t>
  </si>
  <si>
    <t>intpppico</t>
  </si>
  <si>
    <t>Net Primary Mole Productivity of Carbon by Picophytoplankton</t>
  </si>
  <si>
    <t>Vertically integrated primary (organic carbon) production by the picophytoplankton component alone</t>
  </si>
  <si>
    <t>Omon.limfecalc</t>
  </si>
  <si>
    <t>limfecalc</t>
  </si>
  <si>
    <t>Iron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</si>
  <si>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</si>
  <si>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Omon.limfediat</t>
  </si>
  <si>
    <t>limfediat</t>
  </si>
  <si>
    <t>Iron Limitation of Diatoms</t>
  </si>
  <si>
    <t>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</si>
  <si>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Omon.limfediaz</t>
  </si>
  <si>
    <t>limfediaz</t>
  </si>
  <si>
    <t>Iron Limitation of 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</si>
  <si>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</si>
  <si>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Omon.limfemisc</t>
  </si>
  <si>
    <t>limfemisc</t>
  </si>
  <si>
    <t>Iron Limitation of Other 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</si>
  <si>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</si>
  <si>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Omon.limfepico</t>
  </si>
  <si>
    <t>limfepico</t>
  </si>
  <si>
    <t>Iron Limitation of Picophytoplankton</t>
  </si>
  <si>
    <t>Picophytoplankton are phytoplankton of less than 2 micrometers in size.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</si>
  <si>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Omon.limirrcalc</t>
  </si>
  <si>
    <t>limirrcalc</t>
  </si>
  <si>
    <t>Irradiance Limitation of Calcareous Phytoplankton</t>
  </si>
  <si>
    <t>Growth limitation of calcareous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</si>
  <si>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Omon.limirrdiat</t>
  </si>
  <si>
    <t>limirrdiat</t>
  </si>
  <si>
    <t>Irradiance Limitation of Diatoms</t>
  </si>
  <si>
    <t>Growth limitation of diatoms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</si>
  <si>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Omon.limirrdiaz</t>
  </si>
  <si>
    <t>limirrdiaz</t>
  </si>
  <si>
    <t>Irradiance Limitation of Diazotrophs</t>
  </si>
  <si>
    <t>Growth limitation of diazotrophs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</si>
  <si>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Omon.limirrmisc</t>
  </si>
  <si>
    <t>limirrmisc</t>
  </si>
  <si>
    <t>Irradiance Limitation of Other Phytoplankton</t>
  </si>
  <si>
    <t>Growth limitation of miscellaneous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</si>
  <si>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Omon.limirrpico</t>
  </si>
  <si>
    <t>limirrpico</t>
  </si>
  <si>
    <t>Irradiance Limitation of Picophytoplankton</t>
  </si>
  <si>
    <t>Growth limitation of picophytoplankton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</si>
  <si>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Omon.limncalc</t>
  </si>
  <si>
    <t>limncalc</t>
  </si>
  <si>
    <t>Nitrogen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</si>
  <si>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</si>
  <si>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Omon.limndiat</t>
  </si>
  <si>
    <t>limndiat</t>
  </si>
  <si>
    <t>Nitrogen Limitation of Diatoms</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</si>
  <si>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</si>
  <si>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Omon.limndiaz</t>
  </si>
  <si>
    <t>limndiaz</t>
  </si>
  <si>
    <t>Nitrogen Limitation of 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</si>
  <si>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</si>
  <si>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Omon.limnmisc</t>
  </si>
  <si>
    <t>limnmisc</t>
  </si>
  <si>
    <t>Nitrogen Limitation of Other Phytoplankton</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</si>
  <si>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</si>
  <si>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Omon.limnpico</t>
  </si>
  <si>
    <t>limnpico</t>
  </si>
  <si>
    <t>Nitrogen Limitation of Picophytoplankton</t>
  </si>
  <si>
    <t>Picophytoplankton are phytoplankton of less than 2 micrometers in size.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</si>
  <si>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Omon.masscello</t>
  </si>
  <si>
    <t>Omon.masso</t>
  </si>
  <si>
    <t>Omon.mfo</t>
  </si>
  <si>
    <t>mfo</t>
  </si>
  <si>
    <t>Sea Water Transport</t>
  </si>
  <si>
    <t>Transport across_line means that which crosses a particular line on the Earth's surface (based on appendix J and table J1 of Griffies et al, 2016 (https://doi.org/10.5194/gmd-9-3231-2016). Formally this means the integral along the line of the normal component of the transport. The transport should be evaluated for the full depth of the ocean, except for the Pacific Equatorial Undercurrent, which is averaged from the surface to 350m.</t>
  </si>
  <si>
    <t>Omon.mlotst</t>
  </si>
  <si>
    <t>Omon.mlotstmax</t>
  </si>
  <si>
    <t>mlotstmax</t>
  </si>
  <si>
    <t>Maximum Ocean Mixed Layer Thickness Defined by Sigma T</t>
  </si>
  <si>
    <t>Omon.mlotstmin</t>
  </si>
  <si>
    <t>mlotstmin</t>
  </si>
  <si>
    <t>Minimum Ocean Mixed Layer Thickness Defined by Sigma T</t>
  </si>
  <si>
    <t>Omon.mlotstsq</t>
  </si>
  <si>
    <t>mlotstsq</t>
  </si>
  <si>
    <t>Square of Ocean Mixed Layer Thickness Defined by Sigma T</t>
  </si>
  <si>
    <t>The phrase "square_of_X" means X*X. The ocean mixed layer is the upper part of the ocean, regarded as being well-mixed. The base of the mixed layer defined by "temperature", "sigma", "sigma_theta", "sigma_t" or vertical diffusivity is the level at which the quantity indicated differs from its surface value by a certain amount. A coordinate variable or scalar coordinate variable with standard name sea_water_sigma_t_difference can be used to specify the sigma_t criterion that determines the layer thickness. Sigma-t of sea water is the density of water at atmospheric pressure (i.e. the surface) having the same temperature and salinity, minus 1000 kg m-3. "Thickness" means the vertical extent of a layer.</t>
  </si>
  <si>
    <t>Omon.mpw</t>
  </si>
  <si>
    <t>Omon.mpwswell</t>
  </si>
  <si>
    <t>Omon.mpwwindsea</t>
  </si>
  <si>
    <t>Omon.msftbarot</t>
  </si>
  <si>
    <t>msftbarot</t>
  </si>
  <si>
    <t>Ocean Barotropic Mass Streamfunction</t>
  </si>
  <si>
    <t>Streamfunction or its approximation for free surface models. See OMDP document for details.</t>
  </si>
  <si>
    <t>Omon.msftmrho</t>
  </si>
  <si>
    <t>msftmrho</t>
  </si>
  <si>
    <t>Ocean Meridional Overturning Mass Streamfunction</t>
  </si>
  <si>
    <t>Overturning mass streamfunction arising from all advective mass transport processes, resolved and parameterized.</t>
  </si>
  <si>
    <t>latitude, rho, basin, time</t>
  </si>
  <si>
    <t>Ocean basin meridional section (on density surfaces)</t>
  </si>
  <si>
    <t>Omon.msftmrhompa</t>
  </si>
  <si>
    <t>msftmrhompa</t>
  </si>
  <si>
    <t>Ocean Meridional Overturning Mass Streamfunction Due to Parameterized Mesoscale Advection</t>
  </si>
  <si>
    <t>CMIP5 called this "due to Bolus Advection".  Name change respects the more general physics of the mesoscale parameterizations.</t>
  </si>
  <si>
    <t>Omon.msftmz</t>
  </si>
  <si>
    <t>msftmz</t>
  </si>
  <si>
    <t>latitude, olevel, basin, time</t>
  </si>
  <si>
    <t>Ocean basin meridional section</t>
  </si>
  <si>
    <t>Omon.msftmzmpa</t>
  </si>
  <si>
    <t>msftmzmpa</t>
  </si>
  <si>
    <t>Omon.msftmzsmpa</t>
  </si>
  <si>
    <t>msftmzsmpa</t>
  </si>
  <si>
    <t>Ocean Meridional Overturning Mass Streamfunction Due to Parameterized Submesoscale Advection</t>
  </si>
  <si>
    <t>Report only if there is a submesoscale eddy parameterization.</t>
  </si>
  <si>
    <t>Omon.msftyrho</t>
  </si>
  <si>
    <t>msftyrho</t>
  </si>
  <si>
    <t>Ocean Y Overturning Mass Streamfunction</t>
  </si>
  <si>
    <t>gridlatitude, rho, basin, time</t>
  </si>
  <si>
    <t>Ocean basin meridional section (on model grid and density surfaces)</t>
  </si>
  <si>
    <t>time: mean grid_longitude: mean</t>
  </si>
  <si>
    <t>Omon.msftyrhompa</t>
  </si>
  <si>
    <t>msftyrhompa</t>
  </si>
  <si>
    <t>Ocean Y Overturning Mass Streamfunction Due to Parameterized Mesoscale Advection</t>
  </si>
  <si>
    <t>Omon.msftyz</t>
  </si>
  <si>
    <t>msftyz</t>
  </si>
  <si>
    <t>gridlatitude, olevel, basin, time</t>
  </si>
  <si>
    <t>Ocean basin meridional section (on model grid)</t>
  </si>
  <si>
    <t>Omon.msftyzmpa</t>
  </si>
  <si>
    <t>msftyzmpa</t>
  </si>
  <si>
    <t>Omon.nh4</t>
  </si>
  <si>
    <t>nh4</t>
  </si>
  <si>
    <t>Dissolved Ammonium Concentration</t>
  </si>
  <si>
    <t>Mole concentration means moles (amount of substance) per unit volume and is used in the construction mole_concentration_of_X_in_Y, where X is a material constituent of Y.</t>
  </si>
  <si>
    <t>Omon.nh4os</t>
  </si>
  <si>
    <t>nh4os</t>
  </si>
  <si>
    <t>Surface Dissolved Ammonium Concentration</t>
  </si>
  <si>
    <t>Omon.no3</t>
  </si>
  <si>
    <t>no3</t>
  </si>
  <si>
    <t>Dissolved Nitrate Concentration</t>
  </si>
  <si>
    <t>Omon.no3os</t>
  </si>
  <si>
    <t>no3os</t>
  </si>
  <si>
    <t>Surface Dissolved Nitrate Concentration</t>
  </si>
  <si>
    <t>Omon.o2</t>
  </si>
  <si>
    <t>Dissolved Oxygen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</si>
  <si>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</si>
  <si>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Omon.o2os</t>
  </si>
  <si>
    <t>Omon.o2sat</t>
  </si>
  <si>
    <t>o2sat</t>
  </si>
  <si>
    <t>Dissolved Oxygen Concentration at 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</si>
  <si>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</si>
  <si>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Omon.obvfsq</t>
  </si>
  <si>
    <t>obvfsq</t>
  </si>
  <si>
    <t>Square of Brunt Vaisala Frequency in Sea Water</t>
  </si>
  <si>
    <t>The phrase "square_of_X" means X*X. Frequency is the number of oscillations of a wave per unit time. Brunt-Vaisala frequency is also sometimes called "buoyancy frequency" and is a measure of the vertical stratification of the medium.</t>
  </si>
  <si>
    <t>Omon.ocfriver</t>
  </si>
  <si>
    <t>ocfriver</t>
  </si>
  <si>
    <t>Flux of Organic Carbon into Ocean Surface by Runoff</t>
  </si>
  <si>
    <t>Organic Carbon supply to ocean through runoff (separate from gas exchange)</t>
  </si>
  <si>
    <t>Omon.pbo</t>
  </si>
  <si>
    <t>pbo</t>
  </si>
  <si>
    <t>Sea Water Pressure at Sea Floor</t>
  </si>
  <si>
    <t>"Sea water pressure" is the pressure that exists in the medium of sea water.  It includes the pressure due to overlying sea water, sea ice, air and any other medium that may be present.</t>
  </si>
  <si>
    <t>Omon.pfscint</t>
  </si>
  <si>
    <t>pfscint</t>
  </si>
  <si>
    <t>Integral wrt depth of seawater preformed salinity expressed as salt mass content</t>
  </si>
  <si>
    <t>Omon.ph</t>
  </si>
  <si>
    <t>Omon.phcint</t>
  </si>
  <si>
    <t>phcint</t>
  </si>
  <si>
    <t xml:space="preserve">Integrated Ocean Heat Content from Potential Temperature </t>
  </si>
  <si>
    <t>This is the vertically-integrated heat content derived from potential temperature (thetao).</t>
  </si>
  <si>
    <t>Omon.phos</t>
  </si>
  <si>
    <t>Omon.phyc</t>
  </si>
  <si>
    <t>sum of phytoplankton carbon component concentrations.  In most (all?) cases this is the sum of phycdiat and phycmisc (i.e., "Diatom Carbon Concentration" and "Non-Diatom Phytoplankton Carbon Concentration"</t>
  </si>
  <si>
    <t>Omon.phycalc</t>
  </si>
  <si>
    <t>carbon concentration from calcareous (calcite-producing) phytoplankton component alone</t>
  </si>
  <si>
    <t>Omon.phycalcos</t>
  </si>
  <si>
    <t>phycalcos</t>
  </si>
  <si>
    <t>Surface Mole Concentration of Calcareous Phytoplankton Expressed as Carbon in Sea Water</t>
  </si>
  <si>
    <t>Omon.phycos</t>
  </si>
  <si>
    <t>Omon.phydiat</t>
  </si>
  <si>
    <t>phydiat</t>
  </si>
  <si>
    <t>Mole Concentration of Diatoms Expressed as Carbon in Sea Water</t>
  </si>
  <si>
    <t>carbon from the diatom phytoplankton component concentration alone</t>
  </si>
  <si>
    <t>Omon.phydiatos</t>
  </si>
  <si>
    <t>phydiatos</t>
  </si>
  <si>
    <t>Surface Mole Concentration of Diatoms Expressed as Carbon in Sea Water</t>
  </si>
  <si>
    <t>Omon.phydiaz</t>
  </si>
  <si>
    <t>phydiaz</t>
  </si>
  <si>
    <t>Mole Concentration of Diazotrophs Expressed as Carbon in Sea Water</t>
  </si>
  <si>
    <t>carbon concentration from the diazotrophic phytoplankton component alone</t>
  </si>
  <si>
    <t>Omon.phydiazos</t>
  </si>
  <si>
    <t>phydiazos</t>
  </si>
  <si>
    <t>Surface Mole Concentration of Diazotrophs Expressed as Carbon in Sea Water</t>
  </si>
  <si>
    <t>Omon.phymisc</t>
  </si>
  <si>
    <t>phymisc</t>
  </si>
  <si>
    <t>Mole Concentration of Miscellaneous Phytoplankton Expressed as Carbon in Sea Water</t>
  </si>
  <si>
    <t>carbon concentration from additional phytoplankton component alone</t>
  </si>
  <si>
    <t>Omon.phymiscos</t>
  </si>
  <si>
    <t>phymiscos</t>
  </si>
  <si>
    <t>Surface Mole Concentration of Miscellaneous Phytoplankton Expressed as Carbon in Sea Water</t>
  </si>
  <si>
    <t>Omon.phypico</t>
  </si>
  <si>
    <t>phypico</t>
  </si>
  <si>
    <t>Mole Concentration of Picophytoplankton Expressed as Carbon in Sea Water</t>
  </si>
  <si>
    <t>carbon concentration from the picophytoplankton (&lt;2 um) component alone</t>
  </si>
  <si>
    <t>Omon.phypicoos</t>
  </si>
  <si>
    <t>phypicoos</t>
  </si>
  <si>
    <t>Surface Mole Concentration of Picophytoplankton Expressed as Carbon in Sea Water</t>
  </si>
  <si>
    <t>Omon.po4</t>
  </si>
  <si>
    <t>po4</t>
  </si>
  <si>
    <t>Total Dissolved Inorganic Phosphorus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</si>
  <si>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</si>
  <si>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Omon.pp</t>
  </si>
  <si>
    <t>pp</t>
  </si>
  <si>
    <t>Primary Carbon Production by Phytoplankton</t>
  </si>
  <si>
    <t>total primary (organic carbon) production by phytoplankton</t>
  </si>
  <si>
    <t>Omon.ppos</t>
  </si>
  <si>
    <t>ppos</t>
  </si>
  <si>
    <t>Omon.pso</t>
  </si>
  <si>
    <t>pso</t>
  </si>
  <si>
    <t>Sea Water Pressure at Sea Water Surface</t>
  </si>
  <si>
    <t>The surface called "surface" means the lower boundary of the atmosphere.  "Sea water pressure" is the pressure that exists in the medium of sea water.  It includes the pressure due to overlying sea water, sea ice, air and any other medium that may be present.</t>
  </si>
  <si>
    <t>Omon.scint</t>
  </si>
  <si>
    <t>scint</t>
  </si>
  <si>
    <t>Integral wrt depth of seawater practical salinity expressed as salt mass content</t>
  </si>
  <si>
    <t>longitude, latitude, swplayers, time, depth0m, depth300m, depth700m, depth2000m</t>
  </si>
  <si>
    <t>Omon.sduo</t>
  </si>
  <si>
    <t>Omon.sdvo</t>
  </si>
  <si>
    <t>Omon.sf6</t>
  </si>
  <si>
    <t>sf6</t>
  </si>
  <si>
    <t>Mole Concentration of SF6 in Sea 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</si>
  <si>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sulfur hexafluoride is SF6.</t>
  </si>
  <si>
    <t>Omon.sfacrossline</t>
  </si>
  <si>
    <t>sfacrossline</t>
  </si>
  <si>
    <t>Ocean Salt Mass Transport across Lines</t>
  </si>
  <si>
    <t>Depth-integrated total salt mass transport from resolved and parameterized processes across different lines on the Earth's surface (based on appendix J and table J1 of Griffies et al., 2016). Formally, this means the integral along the line of the normal component of the heat transport. Positive and negative numbers refer to total northward/eastward and southward/westward transports, respectively. The transport should be evaluated for the full depth of the ocean, except for the Pacific Equatorial Undercurrent, which is averaged from the surface to 350m.</t>
  </si>
  <si>
    <t>Omon.sfdsi</t>
  </si>
  <si>
    <t>This field is physical, and it arises since sea ice has a nonzero salt content, so it exchanges salt with the liquid ocean upon melting and freezing.</t>
  </si>
  <si>
    <t>Omon.sfriver</t>
  </si>
  <si>
    <t>sfriver</t>
  </si>
  <si>
    <t>Salt Flux into Sea Water from Rivers</t>
  </si>
  <si>
    <t>This field is physical, and it arises when rivers carry a nonzero salt content.  Often this is zero, with rivers assumed to be fresh.</t>
  </si>
  <si>
    <t>Omon.sfx</t>
  </si>
  <si>
    <t>sfx</t>
  </si>
  <si>
    <t>3D Ocean Salt Mass X Transport</t>
  </si>
  <si>
    <t>Contains all contributions to 'x-ward' salt mass transport from resolved and parameterized processes. Report on native horizontal grid.</t>
  </si>
  <si>
    <t>Omon.sfxint</t>
  </si>
  <si>
    <t>Vertically Integrated Ocean Salt Mass X Transport</t>
  </si>
  <si>
    <t>Ocean salt mass x transport vertically integrated over the whole ocean depth. Contains all contributions to 'x-ward' salt mass transport from resolved and parameterized processes. Report on native horizontal grid.</t>
  </si>
  <si>
    <t>Omon.sfy</t>
  </si>
  <si>
    <t>sfy</t>
  </si>
  <si>
    <t>3D Ocean Salt Mass Y Transport</t>
  </si>
  <si>
    <t>Contains all contributions to 'y-ward' salt mass transport from resolved and parameterized processes. Report on native horizontal grid.</t>
  </si>
  <si>
    <t>Omon.sfyint</t>
  </si>
  <si>
    <t>Vertically Integrated Ocean Salt Mass Y Transport</t>
  </si>
  <si>
    <t>Ocean salt mass y transport vertically integrated over the whole ocean depth. Contains all contributions to 'y-ward' salt mass transport from resolved and parameterized processes. Report on native horizontal grid.</t>
  </si>
  <si>
    <t>Omon.si</t>
  </si>
  <si>
    <t>si</t>
  </si>
  <si>
    <t>Total Dissolved Inorganic Silicon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</si>
  <si>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</si>
  <si>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Omon.sios</t>
  </si>
  <si>
    <t>sios</t>
  </si>
  <si>
    <t>Surface Total Dissolved Inorganic Silicon Concentration</t>
  </si>
  <si>
    <t>Omon.sltbasin</t>
  </si>
  <si>
    <t>sltbasin</t>
  </si>
  <si>
    <t>Northward Ocean Salt Transport</t>
  </si>
  <si>
    <t>Northward Ocean Salt Transport from all physical processes affecting northward salt transport, resolved and parameterized. Diagnosed here as a function of latitude and basin.</t>
  </si>
  <si>
    <t>Omon.sltovgyre</t>
  </si>
  <si>
    <t>sltovgyre</t>
  </si>
  <si>
    <t>Northward Ocean Salt Transport Due to Gyre</t>
  </si>
  <si>
    <t>Omon.sltovovrt</t>
  </si>
  <si>
    <t>sltovovrt</t>
  </si>
  <si>
    <t>Northward Ocean Salt Transport Due to Overturning</t>
  </si>
  <si>
    <t>Omon.so</t>
  </si>
  <si>
    <t>Omon.sob</t>
  </si>
  <si>
    <t>sob</t>
  </si>
  <si>
    <t>Sea Water Salinity at Sea Floor</t>
  </si>
  <si>
    <t>Model prognostic salinity at bottom-most model grid cell</t>
  </si>
  <si>
    <t>Omon.soga</t>
  </si>
  <si>
    <t>soga</t>
  </si>
  <si>
    <t>Global Mean Sea Water Salinity</t>
  </si>
  <si>
    <t>Omon.sos</t>
  </si>
  <si>
    <t>Omon.sosga</t>
  </si>
  <si>
    <t>sosga</t>
  </si>
  <si>
    <t>Global Average Sea Surface Salinity</t>
  </si>
  <si>
    <t>Omon.sossq</t>
  </si>
  <si>
    <t>sossq</t>
  </si>
  <si>
    <t>Square of Sea Surface Salinity</t>
  </si>
  <si>
    <t>Omon.spco2</t>
  </si>
  <si>
    <t>spco2</t>
  </si>
  <si>
    <t>Surface Aqueous Partial Pressure of CO2</t>
  </si>
  <si>
    <t>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</si>
  <si>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Omon.swh</t>
  </si>
  <si>
    <t>Omon.swhmax</t>
  </si>
  <si>
    <t>Omon.swhswell</t>
  </si>
  <si>
    <t>Omon.swhwindsea</t>
  </si>
  <si>
    <t>Omon.talk</t>
  </si>
  <si>
    <t>talk</t>
  </si>
  <si>
    <t>Total Alkalinity</t>
  </si>
  <si>
    <t>total alkalinity equivalent concentration (including carbonate, borate, phosphorus, silicon, and nitrogen components)</t>
  </si>
  <si>
    <t>Omon.tauuo</t>
  </si>
  <si>
    <t>Omon.tauvo</t>
  </si>
  <si>
    <t>Omon.thetao</t>
  </si>
  <si>
    <t>Omon.thetaoga</t>
  </si>
  <si>
    <t>thetaoga</t>
  </si>
  <si>
    <t>Global Average Sea Water Potential Temperature</t>
  </si>
  <si>
    <t>Diagnostic should be contributed even for models using conservative temperature as prognostic field</t>
  </si>
  <si>
    <t>Omon.thkcello</t>
  </si>
  <si>
    <t>Omon.thkcelluo</t>
  </si>
  <si>
    <t>thkcelluo</t>
  </si>
  <si>
    <t>Ocean Model Cell Thickness at u-points</t>
  </si>
  <si>
    <t>The time varying thickness of ocean cells centered at u-points (points for velocity in the x-direction). "Thickness" means the vertical extent of a layer. "Cell" refers to a model grid-cell.</t>
  </si>
  <si>
    <t>Omon.thkcellvo</t>
  </si>
  <si>
    <t>thkcellvo</t>
  </si>
  <si>
    <t>Ocean Model Cell Thickness at v-points</t>
  </si>
  <si>
    <t>The time varying thickness of ocean cells centered at v-points (points for velocity in the y-direction). "Thickness" means the vertical extent of a layer. "Cell" refers to a model grid-cell.</t>
  </si>
  <si>
    <t>Omon.tob</t>
  </si>
  <si>
    <t>tob</t>
  </si>
  <si>
    <t>Sea Water Potential Temperature at Sea Floor</t>
  </si>
  <si>
    <t>Potential temperature at the ocean bottom-most grid cell.</t>
  </si>
  <si>
    <t>Omon.tos</t>
  </si>
  <si>
    <t>Omon.tosga</t>
  </si>
  <si>
    <t>tosga</t>
  </si>
  <si>
    <t>Global Average Sea Surface Temperature</t>
  </si>
  <si>
    <t>Omon.tossq</t>
  </si>
  <si>
    <t>Omon.umo</t>
  </si>
  <si>
    <t>umo</t>
  </si>
  <si>
    <t>Ocean Mass X Transport</t>
  </si>
  <si>
    <t>X-ward mass transport from residual mean (resolved plus parameterized) advective transport.</t>
  </si>
  <si>
    <t>Omon.uo</t>
  </si>
  <si>
    <t>uo</t>
  </si>
  <si>
    <t>Sea Water X Velocity</t>
  </si>
  <si>
    <t>Prognostic x-ward velocity component resolved by the model.</t>
  </si>
  <si>
    <t>Omon.vmo</t>
  </si>
  <si>
    <t>vmo</t>
  </si>
  <si>
    <t>Ocean Mass Y Transport</t>
  </si>
  <si>
    <t>Y-ward mass transport from residual mean (resolved plus parameterized) advective transport.</t>
  </si>
  <si>
    <t>Omon.vo</t>
  </si>
  <si>
    <t>vo</t>
  </si>
  <si>
    <t>Sea Water Y Velocity</t>
  </si>
  <si>
    <t>Prognostic y-ward velocity component resolved by the model.</t>
  </si>
  <si>
    <t>Omon.volcello</t>
  </si>
  <si>
    <t>Omon.volo</t>
  </si>
  <si>
    <t>Omon.vsf</t>
  </si>
  <si>
    <t>vsf</t>
  </si>
  <si>
    <t>Virtual Salt Flux into Sea Water</t>
  </si>
  <si>
    <t>It is set to zero in models which receive a real water flux.</t>
  </si>
  <si>
    <t>Omon.vsfcorr</t>
  </si>
  <si>
    <t>vsfcorr</t>
  </si>
  <si>
    <t>Virtual Salt Flux Correction</t>
  </si>
  <si>
    <t>Omon.vsfevap</t>
  </si>
  <si>
    <t>vsfevap</t>
  </si>
  <si>
    <t>Virtual Salt Flux into Sea Water Due to Evaporation</t>
  </si>
  <si>
    <t>zero for models using real water fluxes.</t>
  </si>
  <si>
    <t>Omon.vsfpr</t>
  </si>
  <si>
    <t>vsfpr</t>
  </si>
  <si>
    <t>Virtual Salt Flux into Sea Water Due to Rainfall</t>
  </si>
  <si>
    <t>Omon.vsfriver</t>
  </si>
  <si>
    <t>vsfriver</t>
  </si>
  <si>
    <t>Virtual Salt Flux into Sea Water from Rivers</t>
  </si>
  <si>
    <t>Omon.vsfsit</t>
  </si>
  <si>
    <t>vsfsit</t>
  </si>
  <si>
    <t>Virtual Salt Flux into Sea Water Due to Sea Ice Thermodynamics</t>
  </si>
  <si>
    <t>This variable measures the virtual salt flux into sea water due to the melting of sea ice. It is set to zero in models which receive a real water flux.</t>
  </si>
  <si>
    <t>Omon.wdir</t>
  </si>
  <si>
    <t>Omon.wdirswell</t>
  </si>
  <si>
    <t>Omon.wdirwindsea</t>
  </si>
  <si>
    <t>Omon.wfcorr</t>
  </si>
  <si>
    <t>wfcorr</t>
  </si>
  <si>
    <t>Water Flux Correction</t>
  </si>
  <si>
    <t>Computed as the water flux into the ocean due to flux correction divided by the area of the ocean portion of the grid cell.</t>
  </si>
  <si>
    <t>Omon.wfo</t>
  </si>
  <si>
    <t>Omon.wmo</t>
  </si>
  <si>
    <t>wmo</t>
  </si>
  <si>
    <t>Upward Ocean Mass Transport</t>
  </si>
  <si>
    <t>Upward mass transport from residual mean (resolved plus parameterized) advective transport.</t>
  </si>
  <si>
    <t>Omon.wo</t>
  </si>
  <si>
    <t>Omon.wpdir</t>
  </si>
  <si>
    <t>Omon.wpdirswell</t>
  </si>
  <si>
    <t>Omon.wpdirwindsea</t>
  </si>
  <si>
    <t>Omon.wpp</t>
  </si>
  <si>
    <t>Omon.wppswell</t>
  </si>
  <si>
    <t>Omon.wppwindsea</t>
  </si>
  <si>
    <t>Omon.zmeso</t>
  </si>
  <si>
    <t>carbon  concentration from mesozooplankton (20-200 um) component alone</t>
  </si>
  <si>
    <t>Omon.zmesoos</t>
  </si>
  <si>
    <t>zmesoos</t>
  </si>
  <si>
    <t>Surface Mole Concentration of Mesozooplankton Expressed as Carbon in Sea Water</t>
  </si>
  <si>
    <t>Omon.zmicro</t>
  </si>
  <si>
    <t>Mole Concentration of Microzooplankton Expressed as Carbon in Sea Water</t>
  </si>
  <si>
    <t>carbon  concentration from the microzooplankton (&lt;20 um) component alone</t>
  </si>
  <si>
    <t>Omon.zmicroos</t>
  </si>
  <si>
    <t>zmicroos</t>
  </si>
  <si>
    <t>Surface Mole Concentration of Microzooplankton Expressed as Carbon in Sea Water</t>
  </si>
  <si>
    <t>Omon.zmisc</t>
  </si>
  <si>
    <t>zmisc</t>
  </si>
  <si>
    <t>Mole Concentration of Other Zooplankton Expressed as Carbon in Sea Water</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</si>
  <si>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</si>
  <si>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Omon.zmiscos</t>
  </si>
  <si>
    <t>zmiscos</t>
  </si>
  <si>
    <t>Surface Mole Concentration of Other Zooplankton Expressed as Carbon in Sea Water</t>
  </si>
  <si>
    <t>Omon.zooc</t>
  </si>
  <si>
    <t>Omon.zoocos</t>
  </si>
  <si>
    <t>zoocos</t>
  </si>
  <si>
    <t>Surface Zooplankton Carbon Concentration</t>
  </si>
  <si>
    <t>Omon.zos</t>
  </si>
  <si>
    <t>Sea Surface Height Above Geoid</t>
  </si>
  <si>
    <t>This is the dynamic sea level, so should have zero global area mean. It should not include inverse barometer depressions from sea ice.</t>
  </si>
  <si>
    <t>Omon.zossq</t>
  </si>
  <si>
    <t>zossq</t>
  </si>
  <si>
    <t>Square of Sea Surface Height Above Geoid</t>
  </si>
  <si>
    <t>Surface ocean geoid defines z=0.</t>
  </si>
  <si>
    <t>Omon.zostoga</t>
  </si>
  <si>
    <t>There is no CMIP6 request for zosga nor zossga.</t>
  </si>
  <si>
    <t>Oyr.difmxybo</t>
  </si>
  <si>
    <t>difmxybo</t>
  </si>
  <si>
    <t>Ocean Momentum XY Biharmonic Diffusivity</t>
  </si>
  <si>
    <t>Lateral biharmonic viscosity applied to the momentum equations.</t>
  </si>
  <si>
    <t>Oyr.difmxylo</t>
  </si>
  <si>
    <t>difmxylo</t>
  </si>
  <si>
    <t>Ocean Momentum XY Laplacian Diffusivity</t>
  </si>
  <si>
    <t>Lateral Laplacian viscosity applied to the momentum equations.</t>
  </si>
  <si>
    <t>Oyr.diftrblo</t>
  </si>
  <si>
    <t>diftrblo</t>
  </si>
  <si>
    <t>Ocean Tracer Diffusivity Due to Parameterized Mesoscale Advection</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</si>
  <si>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</si>
  <si>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Oyr.diftrelo</t>
  </si>
  <si>
    <t>diftrelo</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</si>
  <si>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</si>
  <si>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</si>
  <si>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Oyr.difvho</t>
  </si>
  <si>
    <t>difvho</t>
  </si>
  <si>
    <t>Ocean Vertical Heat Diffusivity</t>
  </si>
  <si>
    <t>Vertical/dianeutral diffusivity applied to prognostic temperature field.</t>
  </si>
  <si>
    <t>Oyr.difvso</t>
  </si>
  <si>
    <t>difvso</t>
  </si>
  <si>
    <t>Ocean Vertical Salt Diffusivity</t>
  </si>
  <si>
    <t>Vertical/dianeutral diffusivity applied to prognostic salinity field.</t>
  </si>
  <si>
    <t>Oyr.dispkexyfo</t>
  </si>
  <si>
    <t>dispkexyfo</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</si>
  <si>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</si>
  <si>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</si>
  <si>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Oyr.ocontempdiff</t>
  </si>
  <si>
    <t>ocontempdiff</t>
  </si>
  <si>
    <t>Tendency of Sea Water Conservative Temperature Expressed as Heat Content Due to Parameterized Dianeutral Mixing</t>
  </si>
  <si>
    <t>Tendency of heat content for a grid cell from parameterized dianeutral mixing. Reported only for models that use conservative temperature as prognostic field.</t>
  </si>
  <si>
    <t>Oyr.ocontempmint</t>
  </si>
  <si>
    <t>ocontempmint</t>
  </si>
  <si>
    <t>Depth Integral of Product of Sea Water Density and Conservative Temperature</t>
  </si>
  <si>
    <t>Full column sum of density*cell thickness*conservative temperature. If the model is Boussinesq, then use Boussinesq reference density for the density factor.</t>
  </si>
  <si>
    <t>Oyr.ocontemppadvect</t>
  </si>
  <si>
    <t>ocontemppadvect</t>
  </si>
  <si>
    <t>Tendency of Sea Water Conservative Temperature Expressed as Heat Content Due to Parameterized Eddy Advection</t>
  </si>
  <si>
    <t>Tendency of heat content for a grid cell from parameterized eddy advection (all forms of eddy advection). Reported only for models that use conservative temperature as prognostic field.</t>
  </si>
  <si>
    <t>Oyr.ocontemppmdiff</t>
  </si>
  <si>
    <t>ocontemppmdiff</t>
  </si>
  <si>
    <t>Tendency of Sea Water Conservative Temperature Expressed as Heat Content Due to Parameterized Mesoscale Diffusion</t>
  </si>
  <si>
    <t>Tendency of heat content for a grid cell from parameterized mesoscale eddy diffusion. Reported only for models that use conservative temperature as prognostic field.</t>
  </si>
  <si>
    <t>Oyr.ocontemppsmadvect</t>
  </si>
  <si>
    <t>ocontemppsmadvect</t>
  </si>
  <si>
    <t>Tendency of Sea Water Conservative Temperature Expressed as Heat Content Due to Parameterized Submesoscale Advection</t>
  </si>
  <si>
    <t>Tendency of heat content for a grid cell from parameterized submesoscale eddy advection. Reported only for models that use conservative temperature as prognostic field.</t>
  </si>
  <si>
    <t>Oyr.ocontemprmadvect</t>
  </si>
  <si>
    <t>ocontemprmadvect</t>
  </si>
  <si>
    <t>Tendency of Sea Water Conservative Temperature Expressed as Heat Content Due to Residual Mean Advection</t>
  </si>
  <si>
    <t>Tendency of heat content for a grid cell from residual mean  (sum of Eulerian mean + parameterized eddy-induced) advection. Reported only for models that use conservative temperature as prognostic field.</t>
  </si>
  <si>
    <t>Oyr.ocontemptend</t>
  </si>
  <si>
    <t>ocontemptend</t>
  </si>
  <si>
    <t>Tendency of Sea Water Conservative Temperature Expressed as Heat Content</t>
  </si>
  <si>
    <t>Tendency of heat content for a grid cell from all processes. Reported only for models that use conservative temperature as prognostic field.</t>
  </si>
  <si>
    <t>Oyr.opottempdiff</t>
  </si>
  <si>
    <t>opottempdiff</t>
  </si>
  <si>
    <t>Tendency of Sea Water Potential Temperature Expressed as Heat Content Due to Parameterized Dianeutral Mixing</t>
  </si>
  <si>
    <t>Tendency of heat content for a grid cell from parameterized dianeutral mixing. Reported only for models that use potential temperature as prognostic field.</t>
  </si>
  <si>
    <t>Oyr.opottempmint</t>
  </si>
  <si>
    <t>opottempmint</t>
  </si>
  <si>
    <t>Integral with Respect to Depth of Product of Sea Water Density and Potential Temperature</t>
  </si>
  <si>
    <t>Full column sum of density*cell thickness*potential temperature. If the model is Boussinesq, then use Boussinesq reference density for the density factor.</t>
  </si>
  <si>
    <t>Oyr.opottemppadvect</t>
  </si>
  <si>
    <t>opottemppadvect</t>
  </si>
  <si>
    <t>Tendency of Sea Water Potential Temperature Expressed as Heat Content Due to Parameterized Eddy Advection</t>
  </si>
  <si>
    <t>Tendency of heat content for a grid cell from parameterized  eddy advection (all forms of eddy advection). Reported only for models that use potential temperature as prognostic field.</t>
  </si>
  <si>
    <t>Oyr.opottemppmdiff</t>
  </si>
  <si>
    <t>opottemppmdiff</t>
  </si>
  <si>
    <t>Tendency of Sea Water Potential Temperature Expressed as Heat Content Due to Parameterized Mesoscale Diffusion</t>
  </si>
  <si>
    <t>Tendency of heat content for a grid cell from parameterized mesoscale eddy diffusion. Reported only for models that use potential temperature as prognostic field.</t>
  </si>
  <si>
    <t>Oyr.opottemppsmadvect</t>
  </si>
  <si>
    <t>opottemppsmadvect</t>
  </si>
  <si>
    <t>Tendency of Sea Water Potential Temperature Expressed as Heat Content Due to Parameterized Submesoscale Advection</t>
  </si>
  <si>
    <t>Tendency of heat content for a grid cell from parameterized submesoscale eddy advection. Reported only for models that use potential temperature as prognostic field.</t>
  </si>
  <si>
    <t>Oyr.opottemprmadvect</t>
  </si>
  <si>
    <t>opottemprmadvect</t>
  </si>
  <si>
    <t>Tendency of Sea Water Potential Temperature Expressed as Heat Content Due to Residual Mean Advection</t>
  </si>
  <si>
    <t>Tendency of heat content for a grid cell from residual mean (sum of Eulerian mean + parameterized eddy-induced) advection. Reported only for models that use potential temperature as prognostic field.</t>
  </si>
  <si>
    <t>Oyr.opottemptend</t>
  </si>
  <si>
    <t>Oyr.osaltdiff</t>
  </si>
  <si>
    <t>osaltdiff</t>
  </si>
  <si>
    <t>Tendency of Sea Water Salinity Expressed as Salt Content Due to Parameterized Dianeutral Mixing</t>
  </si>
  <si>
    <t>Tendency of salt content for a grid cell from parameterized dianeutral mixing.</t>
  </si>
  <si>
    <t>Oyr.osaltpadvect</t>
  </si>
  <si>
    <t>osaltpadvect</t>
  </si>
  <si>
    <t>Tendency of Sea Water Salinity Expressed as Salt Content Due to Parameterized Eddy Advection</t>
  </si>
  <si>
    <t>Tendency of salt content for a grid cell from parameterized eddy advection (any form of eddy advection).</t>
  </si>
  <si>
    <t>Oyr.osaltpmdiff</t>
  </si>
  <si>
    <t>osaltpmdiff</t>
  </si>
  <si>
    <t>Tendency of Sea Water Salinity Expressed as Salt Content Due to Parameterized Mesoscale Diffusion</t>
  </si>
  <si>
    <t>Tendency of salt content for a grid cell from parameterized mesoscale eddy diffusion.</t>
  </si>
  <si>
    <t>Oyr.osaltpsmadvect</t>
  </si>
  <si>
    <t>Oyr.osaltrmadvect</t>
  </si>
  <si>
    <t>osaltrmadvect</t>
  </si>
  <si>
    <t>Tendency of Sea Water Salinity Expressed as Salt Content Due to Residual Mean Advection</t>
  </si>
  <si>
    <t>Tendency of salt content for a grid cell from residual mean  (sum of Eulerian mean + parameterized eddy-induced)  advection.</t>
  </si>
  <si>
    <t>Oyr.osalttend</t>
  </si>
  <si>
    <t>osalttend</t>
  </si>
  <si>
    <t>Tendency of Sea Water Salinity Expressed as Salt Content</t>
  </si>
  <si>
    <t>Tendency of salt content for a grid cell from all processes.</t>
  </si>
  <si>
    <t>Oyr.rsdoabsorb</t>
  </si>
  <si>
    <t>rsdoabsorb</t>
  </si>
  <si>
    <t>Net Rate of Absorption of Shortwave Energy in Ocean Layer</t>
  </si>
  <si>
    <t>Tendency of heat content for a grid cell from penetrative shortwave radiation within a grid cell.</t>
  </si>
  <si>
    <t>Oyr.somint</t>
  </si>
  <si>
    <t>somint</t>
  </si>
  <si>
    <t>Depth Integral of Product of Sea Water Density and Prognostic Salinity</t>
  </si>
  <si>
    <t>Full column sum of density*cell thickness*salinity. If the model is Boussinesq, then use Boussinesq reference density for the density factor.</t>
  </si>
  <si>
    <t>Oyr.tnkebto</t>
  </si>
  <si>
    <t>tnkebto</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</si>
  <si>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</si>
  <si>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</si>
  <si>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Oyr.tnpeo</t>
  </si>
  <si>
    <t>tnpeo</t>
  </si>
  <si>
    <t>Tendency of Ocean Potential Energy Content</t>
  </si>
  <si>
    <t>Rate that work is done against vertical stratification, as measured by the vertical heat and salt diffusivity. Report here as depth integrated two-dimensional field.</t>
  </si>
  <si>
    <t>Oyr.volcello</t>
  </si>
  <si>
    <t>SIday.siage</t>
  </si>
  <si>
    <t>siage</t>
  </si>
  <si>
    <t xml:space="preserve">Age of Sea Ice
</t>
  </si>
  <si>
    <t xml:space="preserve">Age of sea ice since its formation in open water.
</t>
  </si>
  <si>
    <t>SIday.siarean</t>
  </si>
  <si>
    <t>siarean</t>
  </si>
  <si>
    <t>Sea-Ice Area North</t>
  </si>
  <si>
    <t>Total integrated area of sea ice in the Northern Hemisphere (where siconc &gt; 0). Does not include grid cells partially covered by land.</t>
  </si>
  <si>
    <t>SIday.siareas</t>
  </si>
  <si>
    <t>siareas</t>
  </si>
  <si>
    <t>Sea-Ice Area South</t>
  </si>
  <si>
    <t>Total integrated area of sea ice in the Southern Hemisphere (where siconc &gt; 0). Does not include grid cells partially covered by land.</t>
  </si>
  <si>
    <t>SIday.siconc</t>
  </si>
  <si>
    <t>siconc</t>
  </si>
  <si>
    <t>Sea-Ice Area Percentage (Ocean Grid)</t>
  </si>
  <si>
    <t>Areal fraction of a given grid cell that is covered by sea ice on the ocean grid, independent of the thickness of that ice.</t>
  </si>
  <si>
    <t>longitude, latitude, time, typesi</t>
  </si>
  <si>
    <t>typesi</t>
  </si>
  <si>
    <t>SIday.siconca</t>
  </si>
  <si>
    <t>siconca</t>
  </si>
  <si>
    <t>Sea-Ice Area Percentage (Atmospheric Grid)</t>
  </si>
  <si>
    <t>Areal fraction of a given grid cell that is covered by sea ice on the atmosphere grid, independent of the thickness of that ice.</t>
  </si>
  <si>
    <t>SIday.siextentn</t>
  </si>
  <si>
    <t>siextentn</t>
  </si>
  <si>
    <t>Sea-Ice Extent North</t>
  </si>
  <si>
    <t>Total integrated area of all Northern Hemisphere grid cells that are covered by at least 15% areal fraction of sea ice (siconc &gt;= 0.15). Does not include grid cells partially covered by land.</t>
  </si>
  <si>
    <t>SIday.siextents</t>
  </si>
  <si>
    <t>siextents</t>
  </si>
  <si>
    <t>Sea-Ice Extent South</t>
  </si>
  <si>
    <t>Total integrated area of all Southern Hemisphere grid cells that are covered by at least 15% areal fraction of sea ice (siconc &gt;= 0.15). Does not include grid cells partially covered by land.</t>
  </si>
  <si>
    <t>SIday.sifb</t>
  </si>
  <si>
    <t>sifb</t>
  </si>
  <si>
    <t xml:space="preserve">Sea-Ice Freeboard
</t>
  </si>
  <si>
    <t>Mean height of sea-ice surface (i.e. snow-ice interface when snow covered) above sea level. This follows the classical definition of freeboard for in situ observations. In the satellite community, sometimes the total height of sea ice and snow above sea level is referred to as freeboard. This can easily be calculated by adding sisnthick to sifb.</t>
  </si>
  <si>
    <t>SIday.siflcondbot</t>
  </si>
  <si>
    <t>siflcondbot</t>
  </si>
  <si>
    <t xml:space="preserve">Net Conductive Heat Flux in Sea Ice at the Base
</t>
  </si>
  <si>
    <t>Net heat conduction flux at the ice base, i.e. the conductive heat flux from the centre of the lowermost vertical sea-ice grid box to the base of the sea ice (energy flow per sea ice area). Positive for a downward heat flux.</t>
  </si>
  <si>
    <t>SIday.siflcondtop</t>
  </si>
  <si>
    <t>siflcondtop</t>
  </si>
  <si>
    <t xml:space="preserve">Net Conductive Heat Flux in Sea Ice at the Surface
</t>
  </si>
  <si>
    <t>Net heat conduction flux at the ice surface, i.e. the conductive heat flux from the centre of the uppermost vertical sea-ice grid box to the surface of the sea ice (energy flow per sea ice area). Positive for a downward heat flux.</t>
  </si>
  <si>
    <t>SIday.sifllattop</t>
  </si>
  <si>
    <t>sifllattop</t>
  </si>
  <si>
    <t xml:space="preserve">Net Latent Heat Flux over Sea Ice
</t>
  </si>
  <si>
    <t>Net latent heat flux over sea ice (energy flow per sea ice area). Positive for a downward heat flux.</t>
  </si>
  <si>
    <t>SIday.sifllwdtop</t>
  </si>
  <si>
    <t>sifllwdtop</t>
  </si>
  <si>
    <t>Downwelling Longwave Flux over Sea Ice</t>
  </si>
  <si>
    <t>Downwelling longwave flux from the atmosphere to the sea-ice surface (energy flow per sea ice area). Always positive or zero.</t>
  </si>
  <si>
    <t>SIday.sifllwutop</t>
  </si>
  <si>
    <t>sifllwutop</t>
  </si>
  <si>
    <t xml:space="preserve">Upwelling Longwave Flux over Sea Ice
</t>
  </si>
  <si>
    <t>Upward longwave flux from the sea-ice surface to the atmosphere (energy flow per sea ice area). Always positive or zero.</t>
  </si>
  <si>
    <t>SIday.siflsensbot</t>
  </si>
  <si>
    <t>siflsensbot</t>
  </si>
  <si>
    <t xml:space="preserve">Net Upward Sensible Heat Flux under Sea Ice
</t>
  </si>
  <si>
    <t>Net sensible heat flux under sea ice from or to the ocean (energy flow per sea ice area). Per sign convention, heat from the ocean is counted as negative since it describes an upward heat flux.</t>
  </si>
  <si>
    <t>SIday.siflsenstop</t>
  </si>
  <si>
    <t>siflsenstop</t>
  </si>
  <si>
    <t xml:space="preserve">Net Downward Sensible Heat Flux over Sea Ice
</t>
  </si>
  <si>
    <t>Net sensible heat flux over sea ice (energy flow per sea ice area). Positive for a downward heat flux.</t>
  </si>
  <si>
    <t>SIday.siflswdbot</t>
  </si>
  <si>
    <t>siflswdbot</t>
  </si>
  <si>
    <t>Downwelling Shortwave Flux under Sea Ice</t>
  </si>
  <si>
    <t>Downwelling shortwave flux underneath sea ice, i.e. the amount of shortwave radiation that penetrates the sea ice and reaches the sea ice-ocean interface (energy flow per sea ice area). Always positive or zero.</t>
  </si>
  <si>
    <t>SIday.siflswdtop</t>
  </si>
  <si>
    <t>siflswdtop</t>
  </si>
  <si>
    <t xml:space="preserve">Downwelling Shortwave Flux over Sea Ice
</t>
  </si>
  <si>
    <t>Downwelling shortwave flux from the atmosphere to the sea-ice surface (energy flow per sea ice area). Always positive or zero.</t>
  </si>
  <si>
    <t>SIday.siflswutop</t>
  </si>
  <si>
    <t>siflswutop</t>
  </si>
  <si>
    <t>Upwelling Shortwave Flux over Sea Ice</t>
  </si>
  <si>
    <t>Upward shortwave flux from the sea-ice surface to the atmosphere (energy flow per sea ice area). Always positive or zero.</t>
  </si>
  <si>
    <t>SIday.sihc</t>
  </si>
  <si>
    <t>sihc</t>
  </si>
  <si>
    <t>Sea-Ice Heat Content</t>
  </si>
  <si>
    <t>Heat content of all ice in grid cell divided by grid-cell area. This includes both the latent and sensible heat content contributions. Water at 0C is assumed to have a heat content of 0 J. This variable does not include heat content of snow, but does include heat content of brine. Heat content is always negative since both the sensible and the latent heat content of ice are less than that of water. Note that the CF standard name is incorrect since heat content is not only function of temperature but also of salinity, plus the link with temperature is not linear. A new CF standard name is currently being proposed to address this issue (https://github.com/cf-convention/vocabularies/issues/253).</t>
  </si>
  <si>
    <t>SIday.siitdconc</t>
  </si>
  <si>
    <t>siitdconc</t>
  </si>
  <si>
    <t xml:space="preserve">Sea-Ice Area Fractions in Ice Thickness Categories
</t>
  </si>
  <si>
    <t>Area fraction of grid cell covered by each ice thickness category (vector with one entry for each ice thickness category starting from the thinnest category, netcdf file should use thickness bounds of the categories as third coordinate axis).</t>
  </si>
  <si>
    <t>SIday.siitdsnconc</t>
  </si>
  <si>
    <t>siitdsnconc</t>
  </si>
  <si>
    <t xml:space="preserve">Snow Area Fractions in Ice Thickness Categories
</t>
  </si>
  <si>
    <t>Area fraction of grid cell covered by snow in each ice thickness category (vector with one entry for each ice thickness category starting from the thinnest category, netcdf file should use thickness bounds of the categories as third coordinate axis).</t>
  </si>
  <si>
    <t>SIday.siitdsnthick</t>
  </si>
  <si>
    <t>siitdsnthick</t>
  </si>
  <si>
    <t xml:space="preserve">Snow Thickness in Ice Thickness Categories
</t>
  </si>
  <si>
    <t>Actual thickness of snow in each ice thickness category, NOT snow volume divided by grid area (vector with one entry for each ice thickness category starting from the thinnest category, netcdf file should use thickness bounds of categories as third coordinate axis). It can also be derived by dividing the volume of snow by the area of snow in each thickness category.</t>
  </si>
  <si>
    <t>SIday.siitdthick</t>
  </si>
  <si>
    <t>siitdthick</t>
  </si>
  <si>
    <t xml:space="preserve">Sea-Ice Thickness in Ice Thickness Categories
</t>
  </si>
  <si>
    <t>Actual (floe) thickness of sea ice in each ice thickness category, NOT volume divided by grid area (vector with one entry for each ice thickness category starting from the thinnest category, netcdf file should use thickness bounds of categories as third coordinate axis).</t>
  </si>
  <si>
    <t>SIday.simpconc</t>
  </si>
  <si>
    <t>simpconc</t>
  </si>
  <si>
    <t xml:space="preserve">Fraction of Sea Ice Covered by Melt Pond
</t>
  </si>
  <si>
    <t>Area fraction of sea-ice surface that is covered by melt ponds.</t>
  </si>
  <si>
    <t>SIday.simpeffconc</t>
  </si>
  <si>
    <t>simpeffconc</t>
  </si>
  <si>
    <t>Fraction of Sea Ice Covered by Effective Melt Pond</t>
  </si>
  <si>
    <t>Area fraction of sea-ice surface that is covered by open melt ponds, that is melt ponds that are not covered by snow or ice lids. This represents the effective (i.e. radiatively-active) melt pond area fraction.</t>
  </si>
  <si>
    <t>longitude, latitude, time, typemp</t>
  </si>
  <si>
    <t>typemp</t>
  </si>
  <si>
    <t>SIday.simprefrozen</t>
  </si>
  <si>
    <t>simprefrozen</t>
  </si>
  <si>
    <t xml:space="preserve">Thickness of Refrozen Ice on Melt Pond
</t>
  </si>
  <si>
    <t>Volume of refrozen ice on melt ponds divided by melt pond covered area.</t>
  </si>
  <si>
    <t>SIday.simpthick</t>
  </si>
  <si>
    <t>simpthick</t>
  </si>
  <si>
    <t xml:space="preserve">Melt Pond Depth
</t>
  </si>
  <si>
    <t>Average depth of melt ponds on sea ice, that is melt pond volume divided by melt pond area.</t>
  </si>
  <si>
    <t>SIday.sirdgconc</t>
  </si>
  <si>
    <t>sirdgconc</t>
  </si>
  <si>
    <t xml:space="preserve">Fraction of Ridged Sea Ice
</t>
  </si>
  <si>
    <t>Area fraction of sea-ice surface that is ridged sea ice.</t>
  </si>
  <si>
    <t>SIday.sirdgthick</t>
  </si>
  <si>
    <t>sirdgthick</t>
  </si>
  <si>
    <t xml:space="preserve">Ridged Ice Thickness
</t>
  </si>
  <si>
    <t>Total volume of ridged sea ice divided by area of ridges, i.e. mean thickness of ridged sea ice.</t>
  </si>
  <si>
    <t>SIday.sisali</t>
  </si>
  <si>
    <t>sisali</t>
  </si>
  <si>
    <t xml:space="preserve">Sea-Ice Salinity
</t>
  </si>
  <si>
    <t>Mean sea-ice salinity of all sea ice in grid cell. Sometimes, models implicitly or explicitly assume a different salinity of the ice for thermodynamic considerations than they do for closing the salt budget with the ocean. In these cases, the mean salinity used in the calculation of the salt budget should be reported.</t>
  </si>
  <si>
    <t>SIday.sisaltmass</t>
  </si>
  <si>
    <t>sisaltmass</t>
  </si>
  <si>
    <t xml:space="preserve">Mass of Salt in Sea Ice
</t>
  </si>
  <si>
    <t>Total mass of all salt in sea ice divided by grid-cell area. Sometimes, models implicitly or explicitly assume a different salinity of the ice for thermodynamic considerations than they do for closing the salt budget with the ocean. In these cases, the total mass of all salt in sea ice should be calculated from the salinity value used in the calculation of the salt budget.</t>
  </si>
  <si>
    <t>SIday.sisnhc</t>
  </si>
  <si>
    <t>sisnhc</t>
  </si>
  <si>
    <t>Snow Heat Content</t>
  </si>
  <si>
    <t>Heat content of all snow in grid cell divided by grid-cell area. This includes both the latent and sensible heat content contributions. Snow-water equivalent at 0 C is assumed to have a heat content of 0 J. Does not include the heat content of sea ice.</t>
  </si>
  <si>
    <t>SIday.sisnmassn</t>
  </si>
  <si>
    <t>sisnmassn</t>
  </si>
  <si>
    <t>Snow Mass on Sea Ice North</t>
  </si>
  <si>
    <t>Total integrated mass of snow on sea ice in the Northern Hemisphere.</t>
  </si>
  <si>
    <t>SIday.sisnmasss</t>
  </si>
  <si>
    <t>sisnmasss</t>
  </si>
  <si>
    <t>Snow Mass on Sea Ice South</t>
  </si>
  <si>
    <t>Total integrated mass of snow on sea ice in the Southern Hemisphere.</t>
  </si>
  <si>
    <t>SIday.sisnthick</t>
  </si>
  <si>
    <t>sisnthick</t>
  </si>
  <si>
    <t>Snow Thickness</t>
  </si>
  <si>
    <t>Actual thickness of snow averaged over the snow-covered part of the sea ice. This thickness is usually directly available within the model formulation. It can also be derived by dividing the total volume of snow by the area of the snow.</t>
  </si>
  <si>
    <t>area: mean where snow over sea_ice area: time: mean where sea_ice</t>
  </si>
  <si>
    <t>SIday.sispeed</t>
  </si>
  <si>
    <t>sispeed</t>
  </si>
  <si>
    <t>Sea-Ice Speed</t>
  </si>
  <si>
    <t>Speed of ice (i.e. mean absolute velocity) to account for back-and-forth movement of the ice.</t>
  </si>
  <si>
    <t>SIday.sitempbot</t>
  </si>
  <si>
    <t>sitempbot</t>
  </si>
  <si>
    <t xml:space="preserve">Temperature at Ice-Ocean Interface
</t>
  </si>
  <si>
    <t>Mean temperature at the base of the sea ice, NOT the temperature within lowermost sea-ice model layer.</t>
  </si>
  <si>
    <t>SIday.sitempsnic</t>
  </si>
  <si>
    <t>sitempsnic</t>
  </si>
  <si>
    <t xml:space="preserve">Temperature at Snow-Ice Interface
</t>
  </si>
  <si>
    <t>Mean temperature at the snow-ice interface. This is the surface temperature of ice where snow thickness is zero.</t>
  </si>
  <si>
    <t>SIday.sitemptop</t>
  </si>
  <si>
    <t>sitemptop</t>
  </si>
  <si>
    <t>Surface Temperature of Sea Ice</t>
  </si>
  <si>
    <t>Mean surface temperature of the sea-ice covered part of the grid cell. Wherever snow covers the ice, the surface temperature of the snow is used for the averaging, otherwise the surface temperature of the ice is used.</t>
  </si>
  <si>
    <t>SIday.sithick</t>
  </si>
  <si>
    <t>sithick</t>
  </si>
  <si>
    <t>Sea-Ice Thickness</t>
  </si>
  <si>
    <t>Actual (floe) thickness of sea ice averaged over the ice-covered part of a given grid cell, NOT volume divided by grid area.</t>
  </si>
  <si>
    <t>SIday.sitimefrac</t>
  </si>
  <si>
    <t>sitimefrac</t>
  </si>
  <si>
    <t>Fraction of Time Steps with Sea Ice</t>
  </si>
  <si>
    <t>Fraction of time steps of the averaging period during which sea ice is present (siconc &gt; 0) in a grid cell.</t>
  </si>
  <si>
    <t>SIday.siu</t>
  </si>
  <si>
    <t>siu</t>
  </si>
  <si>
    <t>X-Component of Sea-Ice Velocity</t>
  </si>
  <si>
    <t>X-component of sea-ice velocity on native model grid.</t>
  </si>
  <si>
    <t>SIday.siv</t>
  </si>
  <si>
    <t>siv</t>
  </si>
  <si>
    <t>Y-Component of Sea-Ice Velocity</t>
  </si>
  <si>
    <t>Y-component of sea-ice velocity on native model grid.</t>
  </si>
  <si>
    <t>SIday.sivoln</t>
  </si>
  <si>
    <t>sivoln</t>
  </si>
  <si>
    <t>Sea-Ice Volume North</t>
  </si>
  <si>
    <t>Total integrated volume of sea ice in the Northern Hemisphere.</t>
  </si>
  <si>
    <t>SIday.sivols</t>
  </si>
  <si>
    <t>sivols</t>
  </si>
  <si>
    <t>Sea-Ice Volume South</t>
  </si>
  <si>
    <t>Total integrated volume of sea ice in the Southern Hemisphere.</t>
  </si>
  <si>
    <t>SImon.siage</t>
  </si>
  <si>
    <t>Age of Sea Ice</t>
  </si>
  <si>
    <t>Age of sea ice since its formation in open water.</t>
  </si>
  <si>
    <t>SImon.sialgc</t>
  </si>
  <si>
    <t>sialgc</t>
  </si>
  <si>
    <t>Total Ice Algal Carbon Amount in Sea Ice</t>
  </si>
  <si>
    <t xml:space="preserve">Vertically-integrated content of carbon in ice algae, expressed as moles of carbon per square meter of sea ice.
</t>
  </si>
  <si>
    <t>SImon.siareaacrossline</t>
  </si>
  <si>
    <t>siareaacrossline</t>
  </si>
  <si>
    <t>Sea-Ice Area Flux Through Straits</t>
  </si>
  <si>
    <t>Net (sum of transport in all directions) sea ice area transport through the following four passages, positive into the Arctic Ocean. Note that the definitions of the passages are for SIMIP purposes just meant as default values as given by the physical ocean MIP described in Griffies et al. (2016). Individual models might chose slightly different definitions as given by their grid geometry. 1. Fram Strait: (11.5W,81.3N) to (10.5E,79.6N). 2. Canadian Arctic Archipelago: (128.2W,70.6N) to (59.3W,82.1N). 3. Barents Sea Opening: (16.8E,76.5N) to (19.2E,70.2N). 4. Bering Strait: (171W,66.2N) to (166W,65N).</t>
  </si>
  <si>
    <t>siline, time</t>
  </si>
  <si>
    <t>Ocean transect for sea-ice fluxes</t>
  </si>
  <si>
    <t>SImon.siarean</t>
  </si>
  <si>
    <t>SImon.siareas</t>
  </si>
  <si>
    <t>SImon.sichl</t>
  </si>
  <si>
    <t>sichl</t>
  </si>
  <si>
    <t>Amount of Total Ice Algae Expressed as Chlorophyll in Sea Ice</t>
  </si>
  <si>
    <t>Vertically-integrated content of Chl-a in ice algae, expressed as kg of Chl-a per square meter of sea ice.</t>
  </si>
  <si>
    <t>SImon.sicompstren</t>
  </si>
  <si>
    <t>sicompstren</t>
  </si>
  <si>
    <t>Compressive Sea Ice Strength</t>
  </si>
  <si>
    <t>Computed strength of the ice pack, defined as the energy (J m-2) dissipated per unit area removed from the ice pack under compression, and assumed proportional to the change in potential energy caused by ridging. For Hibler-type models, this is P = P* h exp(-C(1-A)) where P* is compressive strength, h is ice thickness, A is compactness and C is strength reduction constant.</t>
  </si>
  <si>
    <t>SImon.siconc</t>
  </si>
  <si>
    <t>SImon.siconca</t>
  </si>
  <si>
    <t>SImon.sidconcdyn</t>
  </si>
  <si>
    <t>sidconcdyn</t>
  </si>
  <si>
    <t>Sea-Ice Area Percentage Tendency Due to Dynamics</t>
  </si>
  <si>
    <t>Total change in sea-ice area fraction through dynamics-related processes (advection, divergence, etc.).</t>
  </si>
  <si>
    <t>SImon.sidconcth</t>
  </si>
  <si>
    <t>sidconcth</t>
  </si>
  <si>
    <t>Sea-Ice Area Percentage Tendency Due to Thermodynamics</t>
  </si>
  <si>
    <t>Total change in sea-ice area fraction through thermodynamic processes.</t>
  </si>
  <si>
    <t>SImon.sidivvel</t>
  </si>
  <si>
    <t>sidivvel</t>
  </si>
  <si>
    <t>Divergence of the Sea-Ice Velocity Field</t>
  </si>
  <si>
    <t>Divergence of sea-ice velocity field (first shear strain invariant). Requested as instantaneous value at the center of the month (i.e., first timestep of the 15th day of the month).</t>
  </si>
  <si>
    <t>area: mean where sea_ice (comment: mask=siconc) time: point</t>
  </si>
  <si>
    <t>SImon.sidmassdyn</t>
  </si>
  <si>
    <t>sidmassdyn</t>
  </si>
  <si>
    <t>Sea-Ice Mass Change from Dynamics</t>
  </si>
  <si>
    <t>Total change in sea-ice mass through dynamics-related processes (advection, divergence, etc.) divided by grid-cell area.</t>
  </si>
  <si>
    <t>SImon.sidmassevapsubl</t>
  </si>
  <si>
    <t>sidmassevapsubl</t>
  </si>
  <si>
    <t>Sea-Ice Mass Change Through Evaporation and Sublimation</t>
  </si>
  <si>
    <t>Rate of change of sea-ice mass change through evaporation and sublimation divided by grid-cell area. If a model does not differentiate between the sublimation of snow and sea ice, we recommend to report sidmassevapsubl as zero as long as the ice is snow covered, and to report any sublimation within the variable sisndmasssubl.</t>
  </si>
  <si>
    <t>SImon.sidmassgrowthbot</t>
  </si>
  <si>
    <t>sidmassgrowthbot</t>
  </si>
  <si>
    <t>Sea-Ice Mass Change Through Basal Growth</t>
  </si>
  <si>
    <t>Rate of change of sea-ice mass due to vertical growth of existing sea ice at its base divided by grid-cell area. Note that this number is always positive or zero since sea-ice melt is collected in sidmassmeltbot. This is to account for differential growth and melt in models with a sub-grid scale ice thickness distribution.</t>
  </si>
  <si>
    <t>SImon.sidmassgrowthsi</t>
  </si>
  <si>
    <t>sidmassgrowthsi</t>
  </si>
  <si>
    <t>Sea-Ice Mass Change Through Snow-to-Ice Conversion</t>
  </si>
  <si>
    <t>Rate of change of sea-ice mass due to transformation of snow to sea ice divided by grid-cell area. Always positive or zero.</t>
  </si>
  <si>
    <t>SImon.sidmassgrowthwat</t>
  </si>
  <si>
    <t>sidmassgrowthwat</t>
  </si>
  <si>
    <t>Sea-Ice Mass Change Through Growth in Supercooled Open Water (Frazil)</t>
  </si>
  <si>
    <t>Rate of change of sea-ice mass due to sea ice formation in supercooled water (often through frazil formation) divided by grid-cell area. Always positive or zero.</t>
  </si>
  <si>
    <t>SImon.sidmassmeltbot</t>
  </si>
  <si>
    <t>sidmassmeltbot</t>
  </si>
  <si>
    <t>Sea-Ice Mass Change Through Bottom Melting</t>
  </si>
  <si>
    <t>Rate of change of sea-ice mass through melting/dissolution at the ice bottom divided by grid-cell area. Note that this number is always zero or negative since sea-ice growth is collected in sidmassgrowthbot. This is to account for differential growth and melt in models with a sub-grid scale ice thickness distribution.</t>
  </si>
  <si>
    <t>SImon.sidmassmeltlat</t>
  </si>
  <si>
    <t>sidmassmeltlat</t>
  </si>
  <si>
    <t>Sea-Ice Mass Change Through Lateral Melting</t>
  </si>
  <si>
    <t>Rate of change of sea-ice mass through lateral melting/dissolution divided by grid-cell area (report zero if not explicitly calculated thermodynamically). Always negative or zero.</t>
  </si>
  <si>
    <t>SImon.sidmassmelttop</t>
  </si>
  <si>
    <t>sidmassmelttop</t>
  </si>
  <si>
    <t>Sea-Ice Mass Change Through Surface Melting</t>
  </si>
  <si>
    <t>Rate of change of sea-ice mass through melting at the ice surface divided by grid-cell area. This number is independent of the actual fate of the meltwater, and will hence include all sea-ice meltwater that drains into the ocean and all sea-ice meltwater that is collected by a melt-pond parameterisation. Always negative or zero.</t>
  </si>
  <si>
    <t>SImon.sidmassth</t>
  </si>
  <si>
    <t>sidmassth</t>
  </si>
  <si>
    <t>Sea-Ice Mass Change from Thermodynamics</t>
  </si>
  <si>
    <t>Total change in sea-ice mass from thermodynamic processes divided by grid-cell area.</t>
  </si>
  <si>
    <t>SImon.sidmasstranx</t>
  </si>
  <si>
    <t>sidmasstranx</t>
  </si>
  <si>
    <t>X-Component of Sea-Ice Mass Transport</t>
  </si>
  <si>
    <t>X-component of the sea-ice drift-induced transport of snow and sea ice mass.</t>
  </si>
  <si>
    <t>SImon.sidmasstrany</t>
  </si>
  <si>
    <t>sidmasstrany</t>
  </si>
  <si>
    <t>Y-Component of Sea-Ice Mass Transport</t>
  </si>
  <si>
    <t>Y-component of the sea-ice drift-induced transport of snow and sea ice mass.</t>
  </si>
  <si>
    <t>SImon.sidragbot</t>
  </si>
  <si>
    <t>sidragbot</t>
  </si>
  <si>
    <t>Ocean Drag Coefficient</t>
  </si>
  <si>
    <t>Oceanic drag coefficient that is used to calculate the oceanic momentum drag on sea ice.</t>
  </si>
  <si>
    <t>SImon.sidragtop</t>
  </si>
  <si>
    <t>sidragtop</t>
  </si>
  <si>
    <t>Atmospheric Drag Coefficient</t>
  </si>
  <si>
    <t>Atmospheric drag coefficient that is used to calculate the atmospheric momentum drag on sea ice.</t>
  </si>
  <si>
    <t>SImon.siextentn</t>
  </si>
  <si>
    <t>SImon.siextents</t>
  </si>
  <si>
    <t>SImon.sifb</t>
  </si>
  <si>
    <t>Sea-Ice Freeboard</t>
  </si>
  <si>
    <t>SImon.siflcondbot</t>
  </si>
  <si>
    <t>Net Conductive Heat Flux in Sea Ice at the Base</t>
  </si>
  <si>
    <t>SImon.siflcondtop</t>
  </si>
  <si>
    <t>Net Conductive Heat Flux in Sea Ice at the Surface</t>
  </si>
  <si>
    <t>SImon.siflfwbot</t>
  </si>
  <si>
    <t>siflfwbot</t>
  </si>
  <si>
    <t>Freshwater Flux from Sea Ice</t>
  </si>
  <si>
    <t>Total flux of fresh water from water into sea ice divided by grid-cell area. This flux is positive when fresh water enters the ocean, and is therefore negative during ice growth and positive during ice melt.</t>
  </si>
  <si>
    <t>SImon.siflfwdrain</t>
  </si>
  <si>
    <t>siflfwdrain</t>
  </si>
  <si>
    <t>Freshwater Flux from Sea-Ice Surface</t>
  </si>
  <si>
    <t>Total flux of fresh water from sea-ice surface into underlying ocean divided by grid-cell area. This combines both surface meltwater that drains directly into the ocean and the drainage of surface melt ponds. By definition, this flux is always positive.</t>
  </si>
  <si>
    <t>SImon.sifllattop</t>
  </si>
  <si>
    <t>Net Latent Heat Flux over Sea Ice</t>
  </si>
  <si>
    <t>area: time: mean where sea_ice (comment: mask=siconca)</t>
  </si>
  <si>
    <t>SImon.sifllwdtop</t>
  </si>
  <si>
    <t>SImon.sifllwutop</t>
  </si>
  <si>
    <t>Upwelling Longwave Flux over Sea Ice</t>
  </si>
  <si>
    <t>SImon.siflsaltbot</t>
  </si>
  <si>
    <t>siflsaltbot</t>
  </si>
  <si>
    <t>Salt Flux from Sea Ice</t>
  </si>
  <si>
    <t>Total flux of salt from water into sea ice divided by grid-cell area. This flux is upward (negative) during ice growth when salt is embedded into the ice and downward (positive) during melt when salt from sea ice is again released to the ocean.</t>
  </si>
  <si>
    <t>SImon.siflsensbot</t>
  </si>
  <si>
    <t>Net Upward Sensible Heat Flux under Sea Ice</t>
  </si>
  <si>
    <t>SImon.siflsenstop</t>
  </si>
  <si>
    <t>Net Downward Sensible Heat Flux over Sea Ice</t>
  </si>
  <si>
    <t>SImon.siflswdbot</t>
  </si>
  <si>
    <t>SImon.siflswdtop</t>
  </si>
  <si>
    <t>Downwelling Shortwave Flux over Sea Ice</t>
  </si>
  <si>
    <t>Downwelling shortwave flux from the atmosphere to the sea-ice surface (energy flow per sea ice area). Always positive or zero.</t>
  </si>
  <si>
    <t>SImon.siflswutop</t>
  </si>
  <si>
    <t>SImon.siforcecoriolx</t>
  </si>
  <si>
    <t>siforcecoriolx</t>
  </si>
  <si>
    <t>Coriolis Force Term in Force Balance (X-Component)</t>
  </si>
  <si>
    <t>X-component of the force on sea ice caused by the Coriolis force divided by grid-cell area.</t>
  </si>
  <si>
    <t>SImon.siforcecorioly</t>
  </si>
  <si>
    <t>siforcecorioly</t>
  </si>
  <si>
    <t>Coriolis Force Term in Force Balance (Y-Component)</t>
  </si>
  <si>
    <t>Y-component of the force on sea ice caused by the Coriolis force divided by grid-cell area.</t>
  </si>
  <si>
    <t>SImon.siforceintstrx</t>
  </si>
  <si>
    <t>siforceintstrx</t>
  </si>
  <si>
    <t>Internal Stress Term in Force Balance (X-Component)</t>
  </si>
  <si>
    <t>X-component of the force on sea ice caused by internal stress (divergence of sigma) divided by grid-cell area.</t>
  </si>
  <si>
    <t>SImon.siforceintstry</t>
  </si>
  <si>
    <t>siforceintstry</t>
  </si>
  <si>
    <t>Internal Stress Term in Force Balance (Y-Component)</t>
  </si>
  <si>
    <t>Y-component of the force on sea ice caused by internal stress (divergence of sigma) divided by grid-cell area.</t>
  </si>
  <si>
    <t>SImon.siforcetiltx</t>
  </si>
  <si>
    <t>siforcetiltx</t>
  </si>
  <si>
    <t>Sea-Surface Tilt Term in Force Balance (X-Component)</t>
  </si>
  <si>
    <t>X-component of the force on sea ice caused by sea-surface tilt divided by grid-cell area.</t>
  </si>
  <si>
    <t>SImon.siforcetilty</t>
  </si>
  <si>
    <t>siforcetilty</t>
  </si>
  <si>
    <t>Sea-Surface Tilt Term in Force Balance (Y-Component)</t>
  </si>
  <si>
    <t>Y-component of the force on sea ice caused by sea-surface tilt divided by grid-cell area.</t>
  </si>
  <si>
    <t>SImon.sigpp</t>
  </si>
  <si>
    <t>sigpp</t>
  </si>
  <si>
    <t>Gross Primary Productivity in Sea Ice as Carbon Amount Flux</t>
  </si>
  <si>
    <t>Change in ice algal carbon mass due to photosynthesis per sea ice unit area per unit time.</t>
  </si>
  <si>
    <t>SImon.sihc</t>
  </si>
  <si>
    <t>SImon.siitdconc</t>
  </si>
  <si>
    <t>Sea-Ice Area Fractions in Ice Thickness Categories</t>
  </si>
  <si>
    <t>longitude, latitude, iceband, time</t>
  </si>
  <si>
    <t>SImon.siitdsnconc</t>
  </si>
  <si>
    <t>Snow Area Fractions in Ice Thickness Categories</t>
  </si>
  <si>
    <t>area: time: mean where sea_ice (comment: mask=siitdconc)</t>
  </si>
  <si>
    <t>SImon.siitdsnthick</t>
  </si>
  <si>
    <t>Snow Thickness in Ice Thickness Categories</t>
  </si>
  <si>
    <t>SImon.siitdthick</t>
  </si>
  <si>
    <t>Sea-Ice Thickness in Ice Thickness Categories</t>
  </si>
  <si>
    <t>SImon.simass</t>
  </si>
  <si>
    <t>simass</t>
  </si>
  <si>
    <t>Sea-Ice Mass</t>
  </si>
  <si>
    <t>Total mass of sea ice divided by grid-cell area.</t>
  </si>
  <si>
    <t>SImon.simassacrossline</t>
  </si>
  <si>
    <t>simassacrossline</t>
  </si>
  <si>
    <t>Sea-Ice Mass Flux Through Straits</t>
  </si>
  <si>
    <t>Net (sum of transport in all directions) sea ice mass transport through the following four passages, positive into the Arctic Ocean. Note that the definitions of the passages are for SIMIP purposes just meant as default values as given by the physical ocean MIP described in Griffies et al. (2016). Individual models might chose slightly different definitions as given by their grid geometry. 1. Fram Strait: (11.5W,81.3N) to (10.5E,79.6N). 2. Canadian Arctic Archipelago: (128.2W,70.6N) to (59.3W,82.1N). 3. Barents Sea Opening: (16.8E,76.5N) to (19.2E,70.2N). 4. Bering Strait: (171W,66.2N) to (166W,65N).</t>
  </si>
  <si>
    <t>SImon.simpconc</t>
  </si>
  <si>
    <t>Fraction of Sea Ice Covered by Melt Pond</t>
  </si>
  <si>
    <t>SImon.simpeffconc</t>
  </si>
  <si>
    <t>SImon.simprefrozen</t>
  </si>
  <si>
    <t>Thickness of Refrozen Ice on Melt Pond</t>
  </si>
  <si>
    <t>area: time: mean where sea_ice_melt_pond (comment: mask=simpconc)</t>
  </si>
  <si>
    <t>SImon.simpthick</t>
  </si>
  <si>
    <t>Melt Pond Depth</t>
  </si>
  <si>
    <t>SImon.sino3</t>
  </si>
  <si>
    <t>sino3</t>
  </si>
  <si>
    <t>Dissolved Nitrate Amount in Sea Ice</t>
  </si>
  <si>
    <t>Vertically-integrated amount of nitrate in ice algae, expressed in moles of nitrogen per square meter of sea ice.</t>
  </si>
  <si>
    <t>SImon.sipr</t>
  </si>
  <si>
    <t>sipr</t>
  </si>
  <si>
    <t>Rainfall Rate over Sea Ice</t>
  </si>
  <si>
    <t>Mass of liquid precipitation falling onto sea ice divided by grid-cell area. If the rain is directly put into the ocean, it should not be counted towards sipr. Always positive or zero.</t>
  </si>
  <si>
    <t>SImon.sirdgconc</t>
  </si>
  <si>
    <t>Fraction of Ridged Sea Ice</t>
  </si>
  <si>
    <t>longitude, latitude, time, typesirdg</t>
  </si>
  <si>
    <t>typesirdg</t>
  </si>
  <si>
    <t>SImon.sirdgthick</t>
  </si>
  <si>
    <t>Ridged Ice Thickness</t>
  </si>
  <si>
    <t>area: time: mean where sea_ice_ridges (comment: mask=sirdgconc)</t>
  </si>
  <si>
    <t>SImon.sisali</t>
  </si>
  <si>
    <t>Sea-Ice Salinity</t>
  </si>
  <si>
    <t>SImon.sisaltmass</t>
  </si>
  <si>
    <t>Mass of Salt in Sea Ice</t>
  </si>
  <si>
    <t>SImon.sishearvel</t>
  </si>
  <si>
    <t>sishearvel</t>
  </si>
  <si>
    <t>Maximum Shear of Sea-Ice Velocity Field</t>
  </si>
  <si>
    <t>Maximum shear of sea-ice velocity field (second shear strain invariant). Requested as instantaneous value at the center of the month (i.e., first timestep of the 15th day of the month).</t>
  </si>
  <si>
    <t>SImon.sisi</t>
  </si>
  <si>
    <t>sisi</t>
  </si>
  <si>
    <t>Dissolved Silicon Amount in Sea Ice</t>
  </si>
  <si>
    <t>Vertically-integrated amount of silicate in ice algae, expressed in moles of silicon per square meter of sea ice.</t>
  </si>
  <si>
    <t>SImon.sisnconc</t>
  </si>
  <si>
    <t>sisnconc</t>
  </si>
  <si>
    <t>Snow Area Fraction</t>
  </si>
  <si>
    <t>Area fraction of the sea-ice surface that is covered by snow. In many models that do not explicitly resolve an areal fraction of snow, this variable will always be either 0 or 1.</t>
  </si>
  <si>
    <t>SImon.sisndmassdyn</t>
  </si>
  <si>
    <t>sisndmassdyn</t>
  </si>
  <si>
    <t>Snow Mass Rate of Change Through Advection by Sea-Ice Dynamics</t>
  </si>
  <si>
    <t>Rate of change of snow mass due to sea ice dynamics (advection, divergence, etc.) divided by grid-cell area.</t>
  </si>
  <si>
    <t>SImon.sisndmassmelt</t>
  </si>
  <si>
    <t>sisndmassmelt</t>
  </si>
  <si>
    <t>Snow Mass Rate of Change Through Melt</t>
  </si>
  <si>
    <t>Rate of change of snow mass through melt divided by grid-cell area. Always negative or zero.</t>
  </si>
  <si>
    <t>SImon.sisndmasssi</t>
  </si>
  <si>
    <t>sisndmasssi</t>
  </si>
  <si>
    <t>Snow Mass Rate of Change Through Snow-to-Ice Conversion</t>
  </si>
  <si>
    <t>Rate of change of snow mass due to transformation of snow to sea ice divided by grid-cell area. Always negative or zero.</t>
  </si>
  <si>
    <t>SImon.sisndmasssnf</t>
  </si>
  <si>
    <t>sisndmasssnf</t>
  </si>
  <si>
    <t>Snow Mass Change Through Snowfall</t>
  </si>
  <si>
    <t>Rate of change of snow mass due to solid precipitation (i.e. snowfall) falling onto sea ice divided by grid-cell area. Always positive or zero.</t>
  </si>
  <si>
    <t>SImon.sisndmasssubl</t>
  </si>
  <si>
    <t>sisndmasssubl</t>
  </si>
  <si>
    <t>Snow Mass Rate of Change Through Evaporation or Sublimation</t>
  </si>
  <si>
    <t>Rate of change of snow mass through sublimation divided by grid-cell area. If a model does not differentiate between the sublimation of snow and sea ice, we recommend to report all sublimation within sisndmasssubl as long as the ice is snow covered.</t>
  </si>
  <si>
    <t>SImon.sisndmasswind</t>
  </si>
  <si>
    <t>sisndmasswind</t>
  </si>
  <si>
    <t>Snow Mass Rate of Change Through Wind Drift of Snow</t>
  </si>
  <si>
    <t>Rate of change of snow mass due to wind-driven transport into the ocean divided by grid-cell area.</t>
  </si>
  <si>
    <t>SImon.sisnhc</t>
  </si>
  <si>
    <t>SImon.sisnmass</t>
  </si>
  <si>
    <t>sisnmass</t>
  </si>
  <si>
    <t>Snow Mass per Area</t>
  </si>
  <si>
    <t>Total mass of snow on sea ice divided by grid-cell area. This then allows one to analyse the storage of latent heat in the snow, and to calculate the snow-water equivalent.</t>
  </si>
  <si>
    <t>SImon.sisnmassacrossline</t>
  </si>
  <si>
    <t>sisnmassacrossline</t>
  </si>
  <si>
    <t>Snow Mass Flux Through Straits</t>
  </si>
  <si>
    <t>Net (sum of transport in all directions) snow mass transport through the following four passages, positive into the Arctic Ocean. Note that the definitions of the passages are for SIMIP purposes just meant as default values as given by the physical ocean MIP described in Griffies et al. (2016). Individual models might chose slightly different definitions as given by their grid geometry. 1. Fram Strait: (11.5W,81.3N) to (10.5E,79.6N). 2. Canadian Arctic Archipelago: (128.2W,70.6N) to (59.3W,82.1N). 3. Barents Sea Opening: (16.8E,76.5N) to (19.2E,70.2N). 4. Bering Strait: (171W,66.2N) to (166W,65N).</t>
  </si>
  <si>
    <t>SImon.sisnmassn</t>
  </si>
  <si>
    <t>SImon.sisnmasss</t>
  </si>
  <si>
    <t>SImon.sisnthick</t>
  </si>
  <si>
    <t>SImon.sispeed</t>
  </si>
  <si>
    <t>SImon.sistressave</t>
  </si>
  <si>
    <t>sistressave</t>
  </si>
  <si>
    <t>Average Normal Stress in Sea Ice</t>
  </si>
  <si>
    <t>Average normal stress in sea ice (first stress invariant). Requested as instantaneous value at the center of the month (i.e., first timestep of the 15th day of the month).</t>
  </si>
  <si>
    <t>SImon.sistressmax</t>
  </si>
  <si>
    <t>sistressmax</t>
  </si>
  <si>
    <t>Maximum Shear Stress in Sea Ice</t>
  </si>
  <si>
    <t>Maximum shear stress in sea ice (second stress invariant). Requested as instantaneous value at the center of the month (i.e., first timestep of the 15th day of the month).</t>
  </si>
  <si>
    <t>SImon.sistrxdtop</t>
  </si>
  <si>
    <t>sistrxdtop</t>
  </si>
  <si>
    <t>X-Component of Atmospheric Stress on Sea Ice</t>
  </si>
  <si>
    <t>X-component of the atmospheric stress on the surface of sea ice divided by grid-cell area.</t>
  </si>
  <si>
    <t>SImon.sistrxubot</t>
  </si>
  <si>
    <t>sistrxubot</t>
  </si>
  <si>
    <t>X-Component of Ocean Stress on Sea Ice</t>
  </si>
  <si>
    <t>X-component of the ocean stress on the sea ice bottom divided by grid-cell area.</t>
  </si>
  <si>
    <t>SImon.sistrydtop</t>
  </si>
  <si>
    <t>sistrydtop</t>
  </si>
  <si>
    <t>Y-Component of Atmospheric Stress on Sea Ice</t>
  </si>
  <si>
    <t>Y-component of the atmospheric stress on the surface of sea ice divided by grid-cell area.</t>
  </si>
  <si>
    <t>SImon.sistryubot</t>
  </si>
  <si>
    <t>sistryubot</t>
  </si>
  <si>
    <t>Y-Component of Ocean Stress on Sea Ice</t>
  </si>
  <si>
    <t>Y-component of the ocean stress on the sea ice bottom divided by grid-cell area.</t>
  </si>
  <si>
    <t>SImon.sitempbot</t>
  </si>
  <si>
    <t>Temperature at Ice-Ocean Interface</t>
  </si>
  <si>
    <t>SImon.sitempsnic</t>
  </si>
  <si>
    <t>Temperature at Snow-Ice Interface</t>
  </si>
  <si>
    <t>SImon.sitemptop</t>
  </si>
  <si>
    <t>SImon.sithick</t>
  </si>
  <si>
    <t>SImon.sitimefrac</t>
  </si>
  <si>
    <t>SImon.siu</t>
  </si>
  <si>
    <t>SImon.siv</t>
  </si>
  <si>
    <t>SImon.sivol</t>
  </si>
  <si>
    <t>sivol</t>
  </si>
  <si>
    <t>Sea-Ice Volume per Area</t>
  </si>
  <si>
    <t>Total volume of sea ice divided by grid-cell area, also known as the equivalent thickness of sea ice.</t>
  </si>
  <si>
    <t>SImon.sivoln</t>
  </si>
  <si>
    <t>SImon.sivols</t>
  </si>
  <si>
    <t>Category of note</t>
  </si>
  <si>
    <t xml:space="preserve">Genuine errors </t>
  </si>
  <si>
    <t>Cell method update for branding</t>
  </si>
  <si>
    <t>Update for CMOR</t>
  </si>
  <si>
    <t>As noted in my spreadsheet made available to everyone almost a year ago, there is no reason to include duplicate variable definitions differing only by "region".  I've been told that "Region is attached at the variable group level, rather than the variable level"  I'm not sure what that means, but branded variables, I guess, are assigned at the variable level, not the variable group level.  Also, CMOR doesn't care about grids or regions.  The user can simply provide whatever data is requested on whatever grid they want.  So, if a specific grid (or projection) is requested, that should not affect the variable's dimensions.  CMOR can handle coordinates such as "xant" and "yant", and so can the branded variable approach, but the branded variable names will be identical for these two, and the "region" attribute will be used to generate unique filenames.  [This same comment applies to all variables with coordinates   "xant, yant" or "xgre, ygre".]</t>
  </si>
  <si>
    <t>As noted in my spreadsheet:  this is only defined "where vegetation".  Record instead "upwelling shortwave radiation at the surface" where vegetation.  If albedo is recorded, then must specify "where vegetation" plus weighting.  So cell_methods = "area: time: mean where vegetation (weighted by canopy area and by downwelling shortwave radiation at the surface)".</t>
  </si>
  <si>
    <t>remove the "depthseafloor" dimension.</t>
  </si>
  <si>
    <t>depthseafloor cannot be a coordinate because it varies with longitude and latitude.  This variable should be assigned a different standard name including "at_sea_floor" as in several existing standard names including sea_water_salinity_at_sea_floor.</t>
  </si>
  <si>
    <t>probably need a "time method" in cell_methods</t>
  </si>
  <si>
    <t>correct dimensions</t>
  </si>
  <si>
    <t>correct cell methods</t>
  </si>
  <si>
    <t>The cell_methods should include a time "method" (is it "time: mean"?)</t>
  </si>
  <si>
    <t>area: time: mean where vegetation (weighted by canopy area and by downwelling shortwave radiation at the surface)</t>
  </si>
  <si>
    <t>area: mean (weighted by incident surface diffuse shortwave in band) time: point</t>
  </si>
  <si>
    <t>KET comments</t>
  </si>
  <si>
    <t>As noted in my spreadsheet, incorrect cell_methods.  Also, the link to  http://cfmip.metoffice.com/COSP.html is currently inaccessible.</t>
  </si>
  <si>
    <t>As noted in my spreadsheet, incorrect cell_methods.  CF says the "comment:" keyword should be omitted in this case and it is unclear what "mask=snc" refers to.</t>
  </si>
  <si>
    <t>area: time: mean (weighted by tracer mass)</t>
  </si>
  <si>
    <t>As noted in my spreadsheet, more useful for most purposes would be to weight this.  Some folks may do this on their own, but others won't, so it should be indicated in the cell_methods.</t>
  </si>
  <si>
    <t>when the string "comment:" is found cell_methods, it should be deleted.  CF says only to include that keyword if an "interval:" keyword precedes it.</t>
  </si>
  <si>
    <t>area: mean time:mean" (or "area time: mean")</t>
  </si>
  <si>
    <t>by not changing the cell_methods, the algorithm generating the branded variable names fails.  This cannot be easily remedied, so this change in the data request is essential.  The change will also  make these fractions consistent with other area fractions and ensure that area fraction is defined everywhere (even over sea).  Having it defined is important for the analysis of global datasets.</t>
  </si>
  <si>
    <t>??? Where vegetation ???</t>
  </si>
  <si>
    <t>longitude latitude time depth0m</t>
  </si>
  <si>
    <t>change cell methods for consistency with other area fractions.</t>
  </si>
  <si>
    <t>area: time: mean where convective_cloud (but only in upper-most layer of convective liquid water cloud and weighted by area of convective liquid water cloud top as seen from TOA)</t>
  </si>
  <si>
    <t>as noted on my spreadsheet, incorrect cell_methods.</t>
  </si>
  <si>
    <t>for consistency with the next entry, the coordinate should be "rh102pct", not "rh100p2pct"</t>
  </si>
  <si>
    <t>longitude, latitude, alevel, time, rh102pct</t>
  </si>
  <si>
    <t>incorrect cell methods</t>
  </si>
  <si>
    <t xml:space="preserve">as I understand it, a mole fraction is a ratio.  If you sum the mole fractions over all layers and all grid cells globally, you could conceivably get a fraction greater than 1.  I think what is needed are "means" not fractions.  The means would need to be weighted by the number of moles of air in each sample.  </t>
  </si>
  <si>
    <t>height: area: mean time: mean within years time: mean over years (with all samples weighted by the number of moles of air in the sample)</t>
  </si>
  <si>
    <t>height: area: time: mean (with all samples weighted by the number of moles of air in the sample)</t>
  </si>
  <si>
    <t>When regridding to half the resolution (say 4 cells to 1 cell), suppose in 2 cells convection was found 100% of the time and in the other 2 cells convection was found 0% of the time.  Should one report 100% for the coarse cell's fraction or 50% to better reflect the original fine cell frequency?</t>
  </si>
  <si>
    <t>area: time: mean where cloud (but only in upper-most layer of ice water cloud and weighted by area of ice cloud top as seen from TOA)</t>
  </si>
  <si>
    <t>area: time: mean where cloud (but only in upper-most layer of liquid water cloud and weighted by area of liquid cloud top as seen from TOA)</t>
  </si>
  <si>
    <t>as noted in my spreadsheet, the root name should be made consistent:   root name should be "cProduct".  Ths branding suffix indicates that that the variable is a function of land use type.</t>
  </si>
  <si>
    <t>as noted in my spreadsheet, the root name should be made consistent: root name should be "cSoil".  The branding suffix indicates that that the variable is a function of soil levels.</t>
  </si>
  <si>
    <t>as noted in my spreadsheet, the root name should be made consistent:  root name should be "cSoil".  Ths brranding suffix indicates that that the variable is for the upper 1 meter of soil.</t>
  </si>
  <si>
    <t>as noted in my spreadsheet, the root name should be made consistent:   root name should be "cSoil".  Ths branding suffix indicates that that the variable is a function of land use type.</t>
  </si>
  <si>
    <t xml:space="preserve">area: time: mean where natural_grasses </t>
  </si>
  <si>
    <t>as noted in my spreadsheet, the root name should be made consistent:   root name should be "cVeg".  Ths branding suffix indicates that that the variable is a function of land use type.</t>
  </si>
  <si>
    <t xml:space="preserve">area: time: mean where shrubs </t>
  </si>
  <si>
    <t>The root name should be made consistent with other varibles and be "cVeg".  (The masking applied to limit evaluation to "shrubs" will be indicated int the branding suffix).  The text "comment:", preceding the non-standard explanatory information is inconsistent with CF best practices.  Most users will have not clue what "mask=shrubFrac"  indicates.</t>
  </si>
  <si>
    <t xml:space="preserve">area: time: mean where trees </t>
  </si>
  <si>
    <t>The root name should be made consistent with other varibles and be "cVeg".  (The masking applied to limit evaluation to "trees" will be indicated int the branding suffix).  The text "comment:", preceding the non-standard explanatory information is inconsistent with CF best practices.  Most users will have not clue what "mask=treeFrac"  indicates.</t>
  </si>
  <si>
    <t>Can't users just obtain this from the levels (and bounds) specified for the soil layers?</t>
  </si>
  <si>
    <t>variableRootDD (if different from Phys. Param.)</t>
  </si>
  <si>
    <t>bacc</t>
  </si>
  <si>
    <t>cfc113</t>
  </si>
  <si>
    <t>cfc12</t>
  </si>
  <si>
    <t>area: mean where sector over land time: mean</t>
  </si>
  <si>
    <t>as noted in my spreadsheet, the "depth0m" scalar coordinate should be removed because the variable is only defined at the surface.</t>
  </si>
  <si>
    <t>longitude latitude time</t>
  </si>
  <si>
    <t>as noted in my spreadsheet, this is to be calculated only where convective_cloud</t>
  </si>
  <si>
    <t>as noted in my spreadsheet, this is to be calculated only where stratiform_cloud</t>
  </si>
  <si>
    <t>cell method inconsistent with time coordinate</t>
  </si>
  <si>
    <t>area: mean (weighted by downwelling solar radiation) time: point</t>
  </si>
  <si>
    <t>area: time: mean (weighted by downwelling solar radiation)</t>
  </si>
  <si>
    <t>as noted in my spreadsheet, this should be weighted by solar radiation to get the thypical impact of optical depth on radiative transfer.  Note that optical depth at night has no impact.</t>
  </si>
  <si>
    <t>as noted in my spreadsheet and consistent with other variables reported at a single level, the root name will not include the depth because that is recorded in the branding suffix.</t>
  </si>
  <si>
    <t>epc</t>
  </si>
  <si>
    <t>epcalc</t>
  </si>
  <si>
    <t>epn</t>
  </si>
  <si>
    <t>epp</t>
  </si>
  <si>
    <t>epsi</t>
  </si>
  <si>
    <t>?</t>
  </si>
  <si>
    <t>as I understand it, a mole fraction is a ratio.  If you sum the mole fractions over all layers and all grid cells globally, you could conceivably get a fraction greater than 1.  I think what is needed are "means" not fractions.  The means would need to be weighted by the number of moles of air in each sample.  region should not appear in root name because it is specified independent of the physical property.</t>
  </si>
  <si>
    <t xml:space="preserve">as pointed out in my spreadsheet, this should probably be provided similarly to Lmon.cLitter.  Root name should also be the same as Lmon.cLitter since it is the same physical property and the "sector" is included in the branding suffix </t>
  </si>
  <si>
    <t>longitude latitude time height50m</t>
  </si>
  <si>
    <t>For consistency with the CF conventions, a nominal height needs to be indicated (an possibly overridden by the data provider.  "lowest model level" doesn't allow us to geolocate the data.  In models, the value at a particular height near the surface (for well-mixed gases) will be insensitive to the height value.  The nominal height specified for the coordinate is between the maximum and minimum height of measurement towers.</t>
  </si>
  <si>
    <t>The text "comment:", preceding the non-standard explanatory information is inconsistent with CF best practices.  Most users will have not clue what "mask=grassFrac"  indicates.</t>
  </si>
  <si>
    <t xml:space="preserve">If it is the water budget for snow that is of interest, specify "where snow".   If it is essential to include snow on land and land_ice (but exclude snow cover on sea ice), then specify "where snow (on land). </t>
  </si>
  <si>
    <t>description mentions "Anthropogenic emission of carbon dioxide includes fossil fuel use, cement production, agricultural burning and sources associated with anthropogenic land use change, except forest regrowth."  but most of those emissions are not supposed to be included.  This is confusing.</t>
  </si>
  <si>
    <t>As noted in my spreadsheet, this variable is defined by its standard name as a surface variable, so it should not have a vertical coordinate.</t>
  </si>
  <si>
    <t>cell methods should be made consistent with other fHarvest variables.</t>
  </si>
  <si>
    <t>area:mean where land time: mean</t>
  </si>
  <si>
    <t>The comment should make clear how this variable differs from Emon.fDeforestToProduct</t>
  </si>
  <si>
    <t>Isn't this the same variable as Emon.fLuc, but reported by land use sector?</t>
  </si>
  <si>
    <t>As noted on my spreadsheet, this is the area fraction at the end of the year (a specific time) so should have dimension "time1" and cell_methods time: point.   Also, by not changing the cell_methods, the algorithm generating the branded variable names fails.  This cannot be easily remedied, so this change in the data request is essential.  The change will also  make these fractions consistent with other area fractions and ensure that area fraction is defined everywhere (even over sea).  Having it defined is important for the analysis of global datasets.</t>
  </si>
  <si>
    <t xml:space="preserve">area: time:mean time: point" </t>
  </si>
  <si>
    <t>As noted on my spreadsheet, this needs a different standard_name (area_fraction_change?) to distinguish it from the actual area fraction.  Also, by not changing the cell_methods, the algorithm generating the branded variable names fails.  This cannot be easily remedied, so this change in the data request is essential.  The change will also  make these fractions consistent with other area fractions and ensure that area fraction is defined everywhere (even over sea).  Having it defined is important for the analysis of global datasets.</t>
  </si>
  <si>
    <t>as noted in my spreadsheet, the "depth0m" scalar coordinate should be removed because the variable is fully defined by its standard name.</t>
  </si>
  <si>
    <t xml:space="preserve">As noted in my spreadsheet, why should this be saved in addition to Simon.siflfwbot and Simon.siflfwdrain from which it can be calculated to very good approximation given sea ice area fraction. </t>
  </si>
  <si>
    <t xml:space="preserve">as noted in my spreadsheet, the standard name indicates this is a column integrated amount so why does this variable have depth0m (but, for example, intpn2 doesn't)?  </t>
  </si>
  <si>
    <t>as noted in my spreadsheet, this needs to include "where sea" in the cell methods.</t>
  </si>
  <si>
    <t>should the cell methods include "where land"?  (decsription says "ground", which often is taken as meaning "land")</t>
  </si>
  <si>
    <t>as noted in my spreadsheet, cell methods needs correcting to account for the fact that within a month sea ice may form or melt.</t>
  </si>
  <si>
    <t>area: time: mean where ice_free_sea over sea</t>
  </si>
  <si>
    <t>depthseafloor cannot be a coordinate because it varies with longitude and latitude.  This variable should be assigned a different standard name including "at_sea_floor" as in several existing standard names including sea_water_salinity_at_sea_floor.  Also check that this quantity, which I assume is essentially prescribed in models can vary with month (or more generally with time)</t>
  </si>
  <si>
    <t>see *** comment below spreadsheet.</t>
  </si>
  <si>
    <t xml:space="preserve">***As noted in my spreadsheet made available to everyone almost a year ago, there is no reason to include duplicate variable definitions differing only by "region".  I've been told that "Region is attached at the variable group level, rather than the variable level"  I'm not sure what that means, but branded variables, I guess, are assigned at the variable level, not the variable group level.  Also, CMOR doesn't care about grids or regions.  The user can simply provide whatever data is requested on whatever grid they want.  So, if a specific grid (or projection) is requested, that should not affect the variable's dimensions.  CMOR can handle coordinates such as "xant" and "yant", and so can the branded variable approach, but the branded variable names will be identical for these two, and the "region" attribute will be used to generate unique filenames.  [This same comment applies to all variables with coordinates   "xant, yant" or "xgre, ygre".].  </t>
  </si>
  <si>
    <t xml:space="preserve">see *** comment below all listed variables.  </t>
  </si>
  <si>
    <t xml:space="preserve">the root names must be consistent with the name for mass balance used for Greenland and Antarctica. </t>
  </si>
  <si>
    <t>can the comment in cell methods be removed?  What does it add?  see *** comment below spreadsheet.</t>
  </si>
  <si>
    <t>To reduce size of data request and its impact on  CO2 emissions, we should eliminate this variable as it can be trivially calculated from the rsdt and rsut variables, which will be always of more general interest.</t>
  </si>
  <si>
    <t>as noted in my spreadsheet, the root name should be made consistent:   root name should be "hfls".  Ths branding suffix indicates that that the variable is a function of land use type.</t>
  </si>
  <si>
    <t>as noted in my spreadsheet,  Correct cell_methods to indicate time mean also is only for ice_free_sea.</t>
  </si>
  <si>
    <t>I would think that nearly all runoff would flow into a few upper-most ocean layers.  I presume, then for most layers the values will be zero everywhere.  Perhaps the olevel domain should only extend to a shallow depth (and omit all layers below that).</t>
  </si>
  <si>
    <t>Is this only due to snow falling out of the atmosphere onto the ice-free ocean surface, or is there a contribution from regions of sea ice too?  Can we assume this is solely for energy budget accounting in the ocean?  Why is this a function of olevel?  I would think all the snow would melt in the surface layer.   Should cell_methods be "where ice_free_sea over sea" instead of "where sea"?</t>
  </si>
  <si>
    <t>The sampling is indicated by the branding suffix and so "2d" must not appear in the root name.  Is this only due to snow falling out of the atmosphere onto the ice-free ocean surface, or is there a contribution from regions of sea ice too?  Can we assume this is solely for energy budget accounting in the ocean?  Should cell_methods be "where ice_free_sea over sea" instead of "where sea"?</t>
  </si>
  <si>
    <t>where grass is indicated by branding suffix and must not be included in root name.</t>
  </si>
  <si>
    <t>where sector is indicated by branding suffix and must not be included in root name.</t>
  </si>
  <si>
    <t>where shrubs is indicated by branding suffix and must not be included in root name.</t>
  </si>
  <si>
    <t>where trees is indicated by branding suffix and must not be included in root name.</t>
  </si>
  <si>
    <t>area: time: mean where natural_grasses</t>
  </si>
  <si>
    <t>area: time: mean where shrubs</t>
  </si>
  <si>
    <t>area: time: mean where trees</t>
  </si>
  <si>
    <t>irr</t>
  </si>
  <si>
    <t>sfo or sfmo</t>
  </si>
  <si>
    <t>root name should be consistent with name used for "mass flux across line", which is "mfo".  Check cell_methods.  Should be consistent with cell_methods for "mfo". I think the transport is summed along the line by definition.</t>
  </si>
  <si>
    <t>depth: sum where sea time: mean</t>
  </si>
  <si>
    <t xml:space="preserve">  Check cell_methods.  Should be consistent with cell_methods for "sfacrossline". I think the transport is summed along the line by definition.  But need a sum over depth</t>
  </si>
  <si>
    <t>The root name should be for boundary layer height should be consistent with other requested boundary layer variables and with convention used for "tasmax" and "tasmin".</t>
  </si>
  <si>
    <t>bldepmax</t>
  </si>
  <si>
    <t>bldepmin</t>
  </si>
  <si>
    <t>as noted in my spreadsheet, the root name should be made consistent:   root name should be "hfss".  Ths branding suffix indicates that that the variable is a function of land use type.</t>
  </si>
  <si>
    <t>see *** comment below spreadsheet.  Can eliminate because will be identical to hflsIs, which will be renamed hfls</t>
  </si>
  <si>
    <t xml:space="preserve">root name should not include "Is" because that's included in the branding suffix. </t>
  </si>
  <si>
    <t>cell_methods should include "where sea"</t>
  </si>
  <si>
    <t>Note: CF says that "comment:" should not appear in cell_methods (as they are defined in this data request).</t>
  </si>
  <si>
    <t>as noted in my spreadsheet, cell_methods needs "where air".</t>
  </si>
  <si>
    <t>correction</t>
  </si>
  <si>
    <t>root name will be different</t>
  </si>
  <si>
    <t xml:space="preserve"> Root name differs from physical parameter name because vertical location is indicated in the branding suffix.</t>
  </si>
  <si>
    <t xml:space="preserve">  Root name differs from physical parameter name because vertical location is indicated in the branding suffix.</t>
  </si>
  <si>
    <t>the root name does not include "ga" because that information is provided by the suffix.</t>
  </si>
  <si>
    <t>as noted on my spreadsheet this needs a vertical coordinate.   Root name differs from physical parameter name because vertical location is indicated in the branding suffix.</t>
  </si>
  <si>
    <t>region "global" does not appear in root name because it is specified independent of the physical property.</t>
  </si>
  <si>
    <t>as I understand it, a mole fraction is a ratio.  If you sum the mole fractions over all layers and all grid cells globally, you could conceivably get a fraction greater than 1.  I think what is needed are "means" not fractions.  The means would need to be weighted by the number of moles of air in each sample.  Region "global" does not appear in root name because it is specified independent of the physical property.</t>
  </si>
  <si>
    <t>as noted on my spreadsheet this needs a vertical coordinate.  Root name differs from physical parameter name because vertical location is indicated in the branding suffix.</t>
  </si>
  <si>
    <t>root name does not indicate cloud height, which is provided by branding suffix.</t>
  </si>
  <si>
    <t>see *** comment below all listed variables.  When corrrected, this duplicates variable above and will not appear separately.</t>
  </si>
  <si>
    <t>see *** comment below all listed variables.  When corrrected, this duplicates a variable below and will not appear separately.</t>
  </si>
  <si>
    <t>ocean_mole_content means the column integrated amount so why does this variable have depth0m?  I think depth0m should be removed because the standard_name already provides this information.</t>
  </si>
  <si>
    <t>depth: sum where sea (over entire ocean column) area: time: mean</t>
  </si>
  <si>
    <t>ocean_mole_content means the column integrated amount so no need to include sum over depth.</t>
  </si>
  <si>
    <t>In cell_methods it should be a "sum" over depth and the order of depth and area should be reversed.  "where sea" is needed only once. After applying first method ("where sea") second method will be applied only "where sea" because elsewhere, data is considered missing.</t>
  </si>
  <si>
    <t>Use of "sector" for both landUse and vegThype might cause problems for branded variable suffixes, CMOR and for users.  This needs checking.</t>
  </si>
  <si>
    <t>This variable is identical to the one above and should be eliminated.</t>
  </si>
  <si>
    <t>Is this variable different for different models?  How can their results be compared if the latitudes of each site are different?  Also, in CMIP6, the latitudes were supposed to be recorded in each file containing site data, so this wasn't an independently recorded variable.  What's different this time?</t>
  </si>
  <si>
    <t>Is this variable different for different models?  How can their results be compared if the longitudes of each site are different?  Also, in CMIP6, the longitudes were supposed to be recorded in each file containing site data, so this wasn't an independently recorded variable.  What's different this time?</t>
  </si>
  <si>
    <t>area: time: mean where floating_ice_shelf</t>
  </si>
  <si>
    <t>area: time: mean where grounded_ice_sheet</t>
  </si>
  <si>
    <t>This duplicates the variable above and will not appear separately.</t>
  </si>
  <si>
    <t>litempbot</t>
  </si>
  <si>
    <t>see *** comment below spreadsheet.  Can eliminate because will be identical to hfssIs, which will be renamed hfss</t>
  </si>
  <si>
    <t>see *** comment below spreadsheet.  Can eliminate because will be identical to litemptopIs, which will be renamed litemptop</t>
  </si>
  <si>
    <t>see *** comment below spreadsheet.  Can eliminate because will be identical to fx.lithk.</t>
  </si>
  <si>
    <t xml:space="preserve">see *** comment below spreadsheet.  Can eliminate because will be identical to fx.lithk. </t>
  </si>
  <si>
    <t>area: mean where sea time: minimum</t>
  </si>
  <si>
    <t>see *** comment below spreadsheet.  Can eliminate because will be identical to mrroIs, which will be renamed mrros</t>
  </si>
  <si>
    <t>see *** comment below spreadsheet.  Can eliminate because will be identical to mrroIs, which will be renamed mrro</t>
  </si>
  <si>
    <t xml:space="preserve">root name should not include "10" because that's included in the branding suffix. </t>
  </si>
  <si>
    <t xml:space="preserve">describes it as moisture in the top 1 meter of soil, not 10 cm.  Think it needs a different depth coordinate.  root name should not include "10" because that's included in the branding suffix. </t>
  </si>
  <si>
    <t>root name should needs to be consistent with other "water  in soil layer" variables; layer is specifed in branding suffix.</t>
  </si>
  <si>
    <t>root name should needs to be consistent with other "water  in soil layer" variables; layer is specifed in branding suffix and "Lut" also is indicated in suffix.</t>
  </si>
  <si>
    <t>longitude: rho: sum where sea (along a zig-zag grid path spanning a basin) time: mean</t>
  </si>
  <si>
    <t>similarly if a variable should be reported on the native grid, that needs to be stated externally from the definition of the variable, so "gridlatitude" and "gridlongitude" will be replaced by latitude and longitude, which in CMIP are generic indicates of "y" direction and "x" direction.</t>
  </si>
  <si>
    <t>grid_longitude: sum where sea time: mean</t>
  </si>
  <si>
    <t>root will have "z" in place of "rho"; coordinate information contained in branding suffix</t>
  </si>
  <si>
    <t>"global" will be indicated in suffix, not root name.</t>
  </si>
  <si>
    <t>If this variable is the same as the one above it (nbp; which has the same standard_name), the root name should be made consistent.  If it's different it should probably be assigned a different standard name. In either case, "Lut" should be removed because that's indicated in suffix.</t>
  </si>
  <si>
    <t>nbp or necb</t>
  </si>
  <si>
    <t>If this variable is different from Lmon.nbp and Emon.necbLut, it should probably have a different standard_name.  If the same, the root name should be the same too.</t>
  </si>
  <si>
    <t>noaahi</t>
  </si>
  <si>
    <t>"2m" removed from root name because it appears in suffix.</t>
  </si>
  <si>
    <t>noaahimax</t>
  </si>
  <si>
    <t>correction of cell_methods and  "2m" removed from root name because it appears in suffix.</t>
  </si>
  <si>
    <t>area: time: mean where land</t>
  </si>
  <si>
    <t>for consistency with most other "npp" variables should probably be "where land".  Otherwise to compare, will need to multiply value by fraction for equivalent quantity.</t>
  </si>
  <si>
    <t xml:space="preserve">Use of "sector" for both landUse and vegThype might cause problems for branded variable suffixes, CMOR and for users.  This needs checking. </t>
  </si>
  <si>
    <t>"Lut" indicated in suffix, not root name.  for consistency with most other "npp" variables should probably be "where land".  Otherwise to compare, will need to multiply value by fraction for equivalent quantity.</t>
  </si>
  <si>
    <t>area: mean time: mean" (or "area time: mean")</t>
  </si>
  <si>
    <t>this will be written like any other function of time means.  Doesn't need a special time coordinate.</t>
  </si>
  <si>
    <t>Is this ozone mixing ratio the actual ozone or some surrogate species???  Should it have a different standard name?</t>
  </si>
  <si>
    <t>why does this variable have depth0m?  I think depth0m should be removed because the standard_name already provides this information.</t>
  </si>
  <si>
    <t>to distinguish this variable (for clear sky) from od550aer, it needs a different standard name that include "clear sky" as part of the phrase.</t>
  </si>
  <si>
    <t>if this is different from AERmon.od550oa, then it must have a different standard name.</t>
  </si>
  <si>
    <t>see *** comment below spreadsheet.  Can eliminate because will be identical to orogIs, which is renamed orog</t>
  </si>
  <si>
    <t>area: time: mean where cloud (weighted by ISCCP total cloud area)</t>
  </si>
  <si>
    <t>"os" indicated by suffix and recorded in dimension</t>
  </si>
  <si>
    <t>phyco</t>
  </si>
  <si>
    <t>??</t>
  </si>
  <si>
    <t>is this at the surface or a function of olevel?  Should name be "phycpico" or "phypico", as in Omon.phypicoos?</t>
  </si>
  <si>
    <t xml:space="preserve"> Wouldn't it be better to record a rate rather than a time-integral?  Is "sum over time" right?  Shouldn't it be a sum with samples weighted by (multiplied by) the length of the time-interval of the sample? </t>
  </si>
  <si>
    <t xml:space="preserve">area: mean time: sum (with each sample weighted by the time-interval it represents) </t>
  </si>
  <si>
    <t>Is this really needed given that 6hrPlev.pr is requested?  Many models have very erradic precipitation from one time-step to the next.</t>
  </si>
  <si>
    <t>This variable is identical to Amon.ps and should be eliminated.</t>
  </si>
  <si>
    <t>description says "The surface called "surface" means the lower boundary of the atmosphere.", but in fact here it means the upper boundary of the liquid portion of sea.</t>
  </si>
  <si>
    <t xml:space="preserve"> other "ra" variables are reported "where land".  For this quantity to be comparable, it should also ge reported "where land".</t>
  </si>
  <si>
    <t>Use of "sector" for both landUse and vegThype might cause problems for branded variable suffixes, CMOR and for users.  This needs checking.   Other "ra" variables are reported "where land".  For this quantity to be comparable, it should also ge reported "where land".</t>
  </si>
  <si>
    <t>These should probably be weighted by total cloud area and possibly also incident SW radiation.</t>
  </si>
  <si>
    <t>should be weighted by cloud in layer, not total cloud.</t>
  </si>
  <si>
    <t>area: time: mean where convenctive_cloud</t>
  </si>
  <si>
    <t>probably chould be weighted by the cloud area in the upper most cloud layer</t>
  </si>
  <si>
    <t>should be weighted consistent with AERmon.reffclwtop</t>
  </si>
  <si>
    <t>area: time: mean where convective_cloud (weighted by area of upper-most cloud layer)</t>
  </si>
  <si>
    <t>area: time: mean where convective_cloud (weighted by area of upper-most convective cloud layer)</t>
  </si>
  <si>
    <t>area: time: mean where cloud (weighted by area of upper-most cloud layer)</t>
  </si>
  <si>
    <t>area: time: mean where stratiform_cloud (weighted by area of upper-most stratiform cloud layer)</t>
  </si>
  <si>
    <t xml:space="preserve">It seems very odd and not ideal that all the "rh" variables aren't </t>
  </si>
  <si>
    <t>see *** comment below spreadsheet.  Can eliminate because will be identical to rlusIs, which is renamed rlus</t>
  </si>
  <si>
    <t>see *** comment below spreadsheet.  Can eliminate because will be identical to rldsIs, which is renamed rlds</t>
  </si>
  <si>
    <t>cell_methods  should include "where land"?  Or "where vegetation"?</t>
  </si>
  <si>
    <t>users will be unable to distinguish rsdsIs and rsdsis because they will have all the same required global attributes (except variable i.d.).  Why are both needed?  One should be eliminated.</t>
  </si>
  <si>
    <t>standard name says "surface", not 2 meters</t>
  </si>
  <si>
    <t>see *** comment below spreadsheet.  Can eliminate because will be identical to rsdsIs, which is renamed rsds</t>
  </si>
  <si>
    <t xml:space="preserve">users will be unable to distinguish rsdsIs and rsdsis because they will have all the same required global attributes (except variable i.d.).  Why are both needed?  One should be eliminated.  Note that only 2 institutions reported this variable in CMIP6.  root name should not include "Is" because that's included in the branding suffix. </t>
  </si>
  <si>
    <t>correction to cell methods</t>
  </si>
  <si>
    <t>area: time: mean where ice_free_sea</t>
  </si>
  <si>
    <t>area: time: mean where snow</t>
  </si>
  <si>
    <t>area: time: mean where sea_ice</t>
  </si>
  <si>
    <t>correction to cell methods. "ice_free_sea" is given in the branding suffix and should not appear as part of root name.</t>
  </si>
  <si>
    <t>correction to cell methods. "snow" is given in the branding suffix and should not appear as part of root name.</t>
  </si>
  <si>
    <t>correction to cell methods. "sea_ice" is given in the branding suffix and should not appear as part of root name.</t>
  </si>
  <si>
    <t>This can be easily calculated from rsds-rsus and should not be requested.</t>
  </si>
  <si>
    <t>see *** comment below spreadsheet.  Can eliminate because will be identical to rsusIs, which is renamed rsus</t>
  </si>
  <si>
    <t>users will be unable to distinguish rsusIs and rsusis because they will have all the same required global attributes (except variable i.d.).  Why are both needed?  One should be eliminated.</t>
  </si>
  <si>
    <t xml:space="preserve">users will be unable to distinguish rsusIs and rsusis  because they will have all the same required global attributes (except variable i.d.).  Why are both needed?  One should be eliminated.  Note that only 2 institutions reported this variable in CMIP6.  root name should not include "Is" because that's included in the branding suffix. </t>
  </si>
  <si>
    <t>"unfrozen_soil is given in the branding suffix and should not appear as part of root name</t>
  </si>
  <si>
    <t>rv</t>
  </si>
  <si>
    <t>"850" is recorded by suffix and should not appear in root name.</t>
  </si>
  <si>
    <t>For consistency with Amon.sbl, shouldn't the sea ice portion of a cell also be included here?  If so, specify cell_methods "area: time: mean".  Also, should include in the comment or the description: "surface upward flux of water vapor due to sublimation of surface snow and ice".     I don't think "where land" is needed.  If it is, then should be "where land over all_area_types"</t>
  </si>
  <si>
    <t>correction to cell methods. "ice_sheet" is given in the branding suffix and should not appear as part of root name.</t>
  </si>
  <si>
    <t>see *** comment below spreadsheet.  Can eliminate because will be identical to sblIs, which is renamed sbl</t>
  </si>
  <si>
    <t>If it is "fraction of time" then the cell_methods cannot be "time: point".  It must "time: mean"</t>
  </si>
  <si>
    <t>area: point time: mean</t>
  </si>
  <si>
    <t>area: time: mean where stratiform_cloud (but only in upper-most layer of stratiform liquid water cloud and weighted by area of stratiform liquid water cloud top as seen from space)</t>
  </si>
  <si>
    <t>correct to cell_methods</t>
  </si>
  <si>
    <t>no need for vertical dimension because standard_name says this is a surface variable.</t>
  </si>
  <si>
    <t>see *** comment below spreadsheet.  Can eliminate because will be identical sftgif (for globe)</t>
  </si>
  <si>
    <t>see *** comment below spreadsheet.  Can eliminate because will be identical sftIf (for globe)</t>
  </si>
  <si>
    <t>see *** comment below spreadsheet.  Can eliminate because will be identical sftgrf (for globe)</t>
  </si>
  <si>
    <t>time: mean where sea</t>
  </si>
  <si>
    <t>correction to cell_methods:  must not count portion of line that transects land in the model.</t>
  </si>
  <si>
    <t>siarea</t>
  </si>
  <si>
    <t>Can't this be calculated from gridded field?  NH &amp; SH distinguisable using regionDD, not in root name.  Replace "area: mean" with "area: sum"</t>
  </si>
  <si>
    <t>"comment" incorrectly used.</t>
  </si>
  <si>
    <t>area: mean where sea_ice  time: point</t>
  </si>
  <si>
    <t>area: mean where sea_ice time: mean</t>
  </si>
  <si>
    <t>In cell_methods replace "where sea" with  "where sea_ice" because this is used for sea-ice budgets.  Description says "total change", but I think it's "rate of change".</t>
  </si>
  <si>
    <t xml:space="preserve">In cell_methods replace "where sea" with  "where sea_ice" because this is used for sea-ice budgets. </t>
  </si>
  <si>
    <t>In cell_methods replace "where sea" with  "where sea_ice" because this is used for sea-ice budgets. Root name needs to be consistent.</t>
  </si>
  <si>
    <t>siextent</t>
  </si>
  <si>
    <t>NH and SH will be indicated in the "region" attribute, not in root names</t>
  </si>
  <si>
    <t>Shouldn't this be simply the net surface heat flux, rather than the sensible heat flux?  (The conduction is equal to the net flux between the surface and atmosphere unless light penetrates the ice.).  Correction to cell methods.</t>
  </si>
  <si>
    <t>In description, "divided by grid-cell area" should be replaced by "divided by sea ice area". This will make it consistent with cell_methods.  Also, correction to cell methods.</t>
  </si>
  <si>
    <t>In description, "divided by grid-cell area" should be replaced by "divided by sea ice area". This will make it consistent with cell_methods.  This should have same root name as Omon.fsitherm.    Also, correction to cell methods.</t>
  </si>
  <si>
    <t>correction to cell methods.  The root name must be consistent, regardless of "area type".</t>
  </si>
  <si>
    <t xml:space="preserve">Should this be "where sea_ice over sea" or "where sea_ice over all_area_types" or simply "where sea_ice"?   Mention of "brine" should say specifically "brine in sea ice".  </t>
  </si>
  <si>
    <t>siconcitd</t>
  </si>
  <si>
    <t>sncitd</t>
  </si>
  <si>
    <t>snditd</t>
  </si>
  <si>
    <t>root name should be consistent with other snow thickness variables</t>
  </si>
  <si>
    <t>sithickitd</t>
  </si>
  <si>
    <t xml:space="preserve">I don't understand the difference between the snow thickness category defined by the "iceband" dimension and the thickness reported as the actual variable?  Shouldn't these be the same?   Root name should be consistent with other seaice thickness variables.  </t>
  </si>
  <si>
    <t>description should replace "grid-cell area" with "sea area"</t>
  </si>
  <si>
    <t>area: time: mean where sea_ice_melt_pond</t>
  </si>
  <si>
    <t>root name changed for consistency.  The description says "precip. Falling onto sea ice divided by grid-cell area, but I think it would be better to just ask for "rain falling onto sea ice"  (divided by sea-ice area), which is also consistent with what was specifed in cell_methods and standard_name.</t>
  </si>
  <si>
    <t xml:space="preserve">Units should be % for consistency with long name and other like variables. For consistency with other surface type fractions, remove "where sea_ice". </t>
  </si>
  <si>
    <t>units should be % not 1</t>
  </si>
  <si>
    <t>how is clmodisiceReff defined?   units should be % not 1</t>
  </si>
  <si>
    <t>incorrect cell methods.  units should be % not 1</t>
  </si>
  <si>
    <t>how is clmodisliquidReff defined?  units should be % not 1</t>
  </si>
  <si>
    <t xml:space="preserve">     sea ice area fraction units must be %, not 1.       grid specifications need to be conveyed outside definition of variable (like frequency and region).  Eliminate scalar dimension because standard_name includes sea_ice.</t>
  </si>
  <si>
    <t xml:space="preserve">     sea ice area fraction units must be %, not 1.      Root name should be made consistent with SImon.siconc.  By not changing the cell_methods, the algorithm generating the branded variable names fails.  This cannot be easily remedied, so this change in the data request is essential.  The change will also  make these fractions consistent with other area fractions and ensure that area fraction is defined everywhere (even over sea).  Having it defined is important for the analysis of global datasets.</t>
  </si>
  <si>
    <t>sea ice area fraction units must be %, not 1.      correction to cell methods</t>
  </si>
  <si>
    <t>area: mean where sea_ice time: point</t>
  </si>
  <si>
    <t>correction to cell methods.  The root name made consistent.</t>
  </si>
  <si>
    <t>sithickrdg</t>
  </si>
  <si>
    <t>description should say "divided by area of sea ice in the grid cell".  correction to cell methods</t>
  </si>
  <si>
    <t>for consistency with Siday.sisaltmass, cell_methods should be "where sea_ice".</t>
  </si>
  <si>
    <t>correction to cell methods.  Use consistent root name.</t>
  </si>
  <si>
    <t>correction to cell methods.  Title and description and cell_methods are wrong.  This is not per unit area.</t>
  </si>
  <si>
    <t>correction to cell methods.  Title and description and cell_methods are wrong.  This is not per unit area.  Also "n" or "s" suffix on parameter name will not appear in root name because "region" is specifed independent of the variable name.j</t>
  </si>
  <si>
    <t xml:space="preserve">correction to cell methods.  </t>
  </si>
  <si>
    <t>tssi</t>
  </si>
  <si>
    <t>standard name is wrong; it should be "surface_temperature".  correction to cell methods.  Root name made consistent</t>
  </si>
  <si>
    <t>correction to cell methods.  Root name chosen analagous to tsIs. (ice sheet).</t>
  </si>
  <si>
    <t>the region should not be indicated in the root name; it appears as a separate attribute.</t>
  </si>
  <si>
    <t>this is a measure of thickness, not volume, so parameter name is confusing; root name will be different.   Isn't this just the product: area-mean sea ice thickness where sea_ice x sea_ice_area_fraction, or equivalently area-mean sea ice thickness where sea x sea_area_fraction? Or inconsistent with the explanatory comment, is it supposed to be sea ice thickness limited to an analysis of the sea portion of grid cells, in which case it would be area-mean sea ice thickness where sea (without multiplying by a fraction), or equivalently area-mean sea ice thickness where sea_ice x sea_ice_area_fraction / sea_area_fraction.  I think we should try to eiminate this variable.</t>
  </si>
  <si>
    <t xml:space="preserve">Since the description says "on the land portion of the grid cell", cell_methods should include "where land".  (Also make sure this remains consistent with wording for "monthly" sampled variable.) </t>
  </si>
  <si>
    <t>see *** comment below spreadsheet.  Can eliminate because will be identical to sncIs, which will have root name snc</t>
  </si>
  <si>
    <t>should weight by fraction of cell (or land) covered by snow.</t>
  </si>
  <si>
    <t>area: mean where land (weighted by snow area)  time: mean</t>
  </si>
  <si>
    <t>should weight by area covered by snow.</t>
  </si>
  <si>
    <t>The "where snow over sea_ice" directive is going to give weird results for regridded data that includes contributions from both sea ice and from land or land ice.  Also I don't think "where area type" can appear twice in a cell methods.  Finally, I might request "where sea_ice", with the thickness set to zero where there is no snow.  If we did this, we would need to know the fraction of sea-ice area covered by snow.  Think it better to request "where sea ice".  root named "snd" for consistency across variables.   should be weighted by snow area.</t>
  </si>
  <si>
    <t>The "where snow over sea_ice" directive is going to give weird results for regridded data that includes contributions from both sea ice and from land or land ice.  Also I don't think "where area type" can appear twice in a cell methods.  Finally, I might request "where sea_ice", with the thickness set to zero where there is no snow.  If we did this, we would need to know the fraction of sea-ice area covered by snow.  Think it better to request "where sea ice".  root named "snd" for consistency across variables.  should be weighted by snow area</t>
  </si>
  <si>
    <t>area: mean where sea_ice (weighted by area of snow on sea ice) time: mean</t>
  </si>
  <si>
    <t>area: time: mean where sea_ice (weighted by area of sea ice)</t>
  </si>
  <si>
    <t>see *** comment below spreadsheet.  Can eliminate because will be identical to snicemIs, which will have root name snicem</t>
  </si>
  <si>
    <t>root name should not include "Is" because that's included in the branding suffix. This is same quantity as snrefr.Eday variable and should have the same root name.</t>
  </si>
  <si>
    <t>see *** comment below spreadsheet.  Can eliminate because will be identical to snicefreezIs, which will have root name snrefr</t>
  </si>
  <si>
    <t>depth: area: mean where sea (over entire ocean column) time: mean</t>
  </si>
  <si>
    <t>region appears in suffix and should not modify root name.  I assume this is a column mean?</t>
  </si>
  <si>
    <t xml:space="preserve"> region appears in suffix and should not modify root name.</t>
  </si>
  <si>
    <t>consistent with other variables with "surface" included in standard name, depth0m should not appear.</t>
  </si>
  <si>
    <t>make root name consistent with Emon.rss and day.rss.  Should be eliminated because it is trivially calculated from 3hr.rsds - 3hr.rsus</t>
  </si>
  <si>
    <t>area: time: mean (reported as 0 in the troposphere)</t>
  </si>
  <si>
    <t>make consistent with other ocean sw variables.</t>
  </si>
  <si>
    <t>Why not more simply report snow_amount (kg m-2), consistent with LImon.snw??</t>
  </si>
  <si>
    <t>don't need separate variables for ant and grn.</t>
  </si>
  <si>
    <t>"lut" indicated by branding suffix, not root name.</t>
  </si>
  <si>
    <t>"crops" indicated by branding suffix, not root name.</t>
  </si>
  <si>
    <t>coordinate information should not appear in the root name.  Correction of cell methods.</t>
  </si>
  <si>
    <t>needs vertical coordinate</t>
  </si>
  <si>
    <t>see *** comment below spreadsheet.  Can eliminate because will be identical to snmIs, which will have root name snm</t>
  </si>
  <si>
    <t>ant and grn entries are identical.  Only one is needed.  Region will be specified by "region" attribute</t>
  </si>
  <si>
    <t>area: time: mean where sea</t>
  </si>
  <si>
    <t>depth: area: mean where sea time: mean</t>
  </si>
  <si>
    <t>cell methods correction to indicate mean over depth too.  "ga" not needed in root name because it appears in suffix.</t>
  </si>
  <si>
    <t>longitude, latitude, time, olayer2000m</t>
  </si>
  <si>
    <t>longitude, latitude, time, olayer300m</t>
  </si>
  <si>
    <t>longitude, latitude, time, olayer700m</t>
  </si>
  <si>
    <t>To avoid future confusion when someone requests a variable at a specific depth, rather than a layer, replace "depth" with "olayer".  Coordinate information does not appear in root name.</t>
  </si>
  <si>
    <t>It would be better to write the units (equivalently) as N m-2 (consistent with the other surface stress units).  Also see *** comment below spreadsheet.</t>
  </si>
  <si>
    <t>It would be better to write the units (equivalently) as N m-2 (consistent with the other surface stress units).  Also see *** comment below all listed variables.  When corrrected, this duplicates variable above and will not appear separately.</t>
  </si>
  <si>
    <t>area: mean where ice_free_sea time: point</t>
  </si>
  <si>
    <t>if only "open ocean", then cell_methods includes "where ice_free_sea". (but this isn't how masking for the other frequencies is defined)</t>
  </si>
  <si>
    <t>"region" should not appear in root name; it's in suffix</t>
  </si>
  <si>
    <t>area: time: mean (reported as 0 in the stratosphere)</t>
  </si>
  <si>
    <t>clarify cell_methods</t>
  </si>
  <si>
    <t>clarify cell_methods.  The standard name defines this variable as the content through the entire atmospheric column, not just the troposphere, so a new standard name is needed.</t>
  </si>
  <si>
    <t>area: mean (where  land or sea ice or ice shelf) time: point</t>
  </si>
  <si>
    <t>area: time: mean (where  land or sea ice or ice shelf)</t>
  </si>
  <si>
    <t>clarify cell_methods.</t>
  </si>
  <si>
    <t>Lut will be in brand suffix.  "si" is irrelevant.</t>
  </si>
  <si>
    <t>see *** comment below spreadsheet.  Can eliminate because will be identical to tsnIs, which will have root name tsn</t>
  </si>
  <si>
    <t>see *** comment below spreadsheet.  Can eliminate because will be identical to tsIs, which will have root name ts</t>
  </si>
  <si>
    <t>depth: mean area: mean where land time: mean (weighted by snow mass on land)</t>
  </si>
  <si>
    <t>root name should not include "Is" because that's included in the branding suffix.</t>
  </si>
  <si>
    <t>Is this variable really needed in addition to Eday.tsn?</t>
  </si>
  <si>
    <t>depth: mean area: time: mean where ice_sheet (weighted by snow mass on ice sheet)</t>
  </si>
  <si>
    <t>area: mean where land time: mean (weighted by snow area)</t>
  </si>
  <si>
    <t>correction to cell methods.  Root name made more consistent with reffccwctop and other variables</t>
  </si>
  <si>
    <t>tactop</t>
  </si>
  <si>
    <t>vertical coordinate value is in branding suffix, not root name.</t>
  </si>
  <si>
    <t>no need for depth coordinate because it "surface" is in the standard name.</t>
  </si>
  <si>
    <t>area:mean time:point</t>
  </si>
  <si>
    <t xml:space="preserve">area: time: mean where natiural_grasses </t>
  </si>
  <si>
    <t>area: time: mean where vegetation</t>
  </si>
  <si>
    <t>correction to cell methods. Area type is indicated by branding suffix, not root name</t>
  </si>
  <si>
    <t>area: sum where sea</t>
  </si>
  <si>
    <t>depth: area: sum where sea time: mean</t>
  </si>
  <si>
    <t>vt</t>
  </si>
  <si>
    <t>why is this variable requested differently from all other vertical "velocities"?  The variable carried in models is "wap", and that variable should be requested instead.</t>
  </si>
  <si>
    <t>branded variable named following naming convention.</t>
  </si>
  <si>
    <t>tawb</t>
  </si>
  <si>
    <t>tawbmax</t>
  </si>
  <si>
    <t>area:mean time: maximum</t>
  </si>
  <si>
    <t>branded variable named following naming convention.  Correction to cell methods.</t>
  </si>
  <si>
    <t>wsgmax</t>
  </si>
  <si>
    <t>This variable is identical to day.zg and should be eliminated.</t>
  </si>
  <si>
    <t>1866</t>
  </si>
  <si>
    <t>Region</t>
  </si>
  <si>
    <t xml:space="preserve"> area: time: mean where snow (weighted by downwelling shortwave radiation at surface)</t>
  </si>
  <si>
    <t>nhemis</t>
  </si>
  <si>
    <t>shemis</t>
  </si>
  <si>
    <t>What variables are supposed to be reported on this grid?  Are Eday.drivw and Eday.rivi and Eday.rivo the only ones?</t>
  </si>
  <si>
    <t>Is this supposed to be reported on the land grid or the river-routing grid (if different)?</t>
  </si>
  <si>
    <t>ant</t>
  </si>
  <si>
    <t>gre</t>
  </si>
  <si>
    <t>recommended reporting grid</t>
  </si>
  <si>
    <t>Region input</t>
  </si>
  <si>
    <t>this has same cell_methods as Emon.sfcWindmax and should have same time coordinate: time2.</t>
  </si>
  <si>
    <t>longitude, latitude, time2, height2m</t>
  </si>
  <si>
    <t xml:space="preserve">time4 replaced with time2.  This makes it consistent with the CMIP6 variable:  Emon.sfcWindmax.   There's no need to distinguish  the difference between a diurnal cycle climatology and a monthly mean climatology by defining a different dimension; thats done with cell_methods.   (changed 5 instances).   </t>
  </si>
  <si>
    <t>rho, basin, time</t>
  </si>
  <si>
    <t>The "depth0m" scalar coordinate should be removed because the variable is only defined at the surface.</t>
  </si>
  <si>
    <t>cell_methods (time: mean) and description ("average") inconsistent with time1. The "depth0m" scalar coordinate should be removed because the variable is only defined at the surface.</t>
  </si>
  <si>
    <t>cell_methods (time: mean) and description ("mean") inconsistent with time1. The "depth0m" scalar coordinate should be removed because the variable is only defined at the surface.</t>
  </si>
  <si>
    <t>correction: time coordinate inconsistent with cell_methods (time: mean) and description ("average").   The "depth0m" scalar coordinate should be removed because the variable is only defined at the surface.</t>
  </si>
  <si>
    <t>area: time: mean where crops</t>
  </si>
  <si>
    <t>area: time: mean where sea_ice_ridges</t>
  </si>
  <si>
    <t>a=atmos</t>
  </si>
  <si>
    <t>o=sea</t>
  </si>
  <si>
    <t>i=ice sheet</t>
  </si>
  <si>
    <t>r=river</t>
  </si>
  <si>
    <t>xxx=area mean/no grid</t>
  </si>
  <si>
    <t>units should be % not 1;  check which grid this should be reported on.  Atmos, ocean, icesheet?</t>
  </si>
  <si>
    <t>check which grid this should be reported on.  Atmos, ocean, icesheet?</t>
  </si>
  <si>
    <t xml:space="preserve"> snow area fraction units must be %, not 1.         Is the requested quantity  1) the fraction of the cell area or 2) the fraction of sea ice area or 3) the fraction of area covered by a specific ice thickness category that is covered with snow?   Root name should be consistent with other snow area fractions. </t>
  </si>
  <si>
    <t xml:space="preserve"> snow area fraction units must be %, not 1.  dimension missing.       Is the requested quantity  1) the fraction of the cell area or 2) the fraction of sea ice area or 3) the fraction of area covered by a specific ice thickness category that is covered with snow?   Root name should be consistent with other snow area fractions. </t>
  </si>
  <si>
    <t>root name should be consistent with other snow thickness variables.  Dimension missing</t>
  </si>
  <si>
    <t>site time1 height50m</t>
  </si>
  <si>
    <t>Use of "sector" for both landUse and vegType might cause problems for branded variable suffixes, CMOR and for users.  This needs checking.</t>
  </si>
  <si>
    <t>area: sum where floating_ice_shelf time: mean</t>
  </si>
  <si>
    <t>depth: longitude: sum where sea (along a zig-zag grid path spanning a basin)  time: mean</t>
  </si>
  <si>
    <t>depth: sum longitude: sum (along a zig-zag grid path spanning a basin) where sea time: mean</t>
  </si>
  <si>
    <t>depth: longitude: sum where sea (along a zig-zag grid path spanning a basin) where sea time: mean</t>
  </si>
  <si>
    <t>timefxc:  just use "time" coordinate  (records monthly values for 1 year); changed 1 instance</t>
  </si>
  <si>
    <t>root will have "z" in place of "rho"; coordinate information contained in branding suffix.  It's unclear how "gridlatitude" differs from "latitude", so "latitude" will be used which, in CMIP, simply indicates the variable is a function of a "y" direction generally associated with positive northward, but allows use of other grid mappings such as those with  rotated poles. Or most this reported on the native grid? (see recommended grid)</t>
  </si>
  <si>
    <t xml:space="preserve"> It's unclear how "gridlatitude" differs from "latitude", so "latitude" will be used which, in CMIP, simply indicates the variable is a function of a "y" direction generally associated with positive northward, but allows use of other grid mappings such as those with  rotated poles.  Or most this reported on the native grid? (see recommended grid)</t>
  </si>
  <si>
    <t>native-o=must be reported on model's native grid</t>
  </si>
  <si>
    <t>atmosphere</t>
  </si>
  <si>
    <t>ocean</t>
  </si>
  <si>
    <t>ice sheet</t>
  </si>
  <si>
    <t>river</t>
  </si>
  <si>
    <t>none</t>
  </si>
  <si>
    <t>native ocean</t>
  </si>
  <si>
    <t>Review Requested</t>
  </si>
  <si>
    <t>incorrect cell_methods and coordinates.  Are depth0m, depth300m, depth700m, depth2000m the swplayers requested values?   What is meant by a layer of depth 0?  Perhaps depth0m could be replaced by depth1m.  I presume observations are made through a finite thickness.  Also replace depth*** with olayer*** (e.g., olayer300m).  For compatabiliity with other dimensions replace "swplayers" with "oplev4"</t>
  </si>
  <si>
    <t>longitude, latitude, oplev4, time</t>
  </si>
  <si>
    <t xml:space="preserve">area: time: mean </t>
  </si>
  <si>
    <t>longitude, latitude, time, oplev20bar</t>
  </si>
  <si>
    <t>name of dimension changed to "oplev20bar" consistent with branded variables.  Include "where sea" in cell_methods.</t>
  </si>
  <si>
    <t>dimensions for determining branding suffix</t>
  </si>
  <si>
    <t>cell_methods for determining branding suffix</t>
  </si>
  <si>
    <t>branded variable name</t>
  </si>
  <si>
    <t>variableRootDD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</si>
</sst>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0"/>
      <color rgb="FF000000"/>
      <name val="Plus Jakarta Sans"/>
    </font>
    <font>
      <sz val="10"/>
      <color theme="1"/>
      <name val="Plus Jakarta Sans"/>
    </font>
    <font>
      <sz val="8"/>
      <name val="Aptos Narrow"/>
      <family val="2"/>
      <scheme val="minor"/>
    </font>
    <font>
      <sz val="11"/>
      <color rgb="FF000000"/>
      <name val="Calibri"/>
      <family val="2"/>
    </font>
    <font>
      <sz val="8"/>
      <color theme="1"/>
      <name val="Plus Jakarta Sans"/>
    </font>
    <font>
      <sz val="11"/>
      <color theme="1"/>
      <name val="Calibri"/>
      <family val="2"/>
    </font>
    <font>
      <sz val="10"/>
      <name val="Plus Jakarta Sans"/>
    </font>
    <font>
      <sz val="10"/>
      <color rgb="FFFFFFFF"/>
      <name val="Plus Jakarta Sans"/>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546"/>
        <bgColor indexed="64"/>
      </patternFill>
    </fill>
    <fill>
      <patternFill patternType="solid">
        <fgColor theme="0" tint="-0.14999847407452621"/>
        <bgColor theme="0" tint="-0.14999847407452621"/>
      </patternFill>
    </fill>
    <fill>
      <patternFill patternType="solid">
        <fgColor rgb="FFFFFF00"/>
        <bgColor indexed="64"/>
      </patternFill>
    </fill>
    <fill>
      <patternFill patternType="solid">
        <fgColor rgb="FFFFC7CE"/>
        <bgColor indexed="64"/>
      </patternFill>
    </fill>
    <fill>
      <patternFill patternType="solid">
        <fgColor rgb="FFFFFF00"/>
        <bgColor rgb="FF000000"/>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19" fillId="0" borderId="0" xfId="0" applyFont="1"/>
    <xf numFmtId="0" fontId="19" fillId="0" borderId="0" xfId="0" applyFont="1" applyAlignment="1">
      <alignment wrapText="1"/>
    </xf>
    <xf numFmtId="0" fontId="19" fillId="0" borderId="0" xfId="0" applyFont="1" applyAlignment="1">
      <alignment vertical="center" wrapText="1"/>
    </xf>
    <xf numFmtId="0" fontId="19" fillId="0" borderId="0" xfId="0" applyFont="1" applyAlignment="1">
      <alignment vertical="center"/>
    </xf>
    <xf numFmtId="0" fontId="19" fillId="33" borderId="0" xfId="0" applyFont="1" applyFill="1" applyAlignment="1">
      <alignment horizontal="center" wrapText="1"/>
    </xf>
    <xf numFmtId="0" fontId="19" fillId="0" borderId="0" xfId="0" applyFont="1" applyAlignment="1">
      <alignment horizontal="left"/>
    </xf>
    <xf numFmtId="0" fontId="19" fillId="34" borderId="0" xfId="0" applyFont="1" applyFill="1" applyAlignment="1">
      <alignment vertical="center" wrapText="1"/>
    </xf>
    <xf numFmtId="0" fontId="0" fillId="0" borderId="0" xfId="0" applyAlignment="1">
      <alignment wrapText="1"/>
    </xf>
    <xf numFmtId="0" fontId="18" fillId="0" borderId="0" xfId="0" applyFont="1" applyAlignment="1">
      <alignment wrapText="1"/>
    </xf>
    <xf numFmtId="0" fontId="19" fillId="0" borderId="0" xfId="0" applyFont="1" applyAlignment="1">
      <alignment horizontal="center"/>
    </xf>
    <xf numFmtId="0" fontId="19" fillId="36" borderId="10" xfId="0" applyFont="1" applyFill="1" applyBorder="1" applyAlignment="1">
      <alignment horizontal="center" vertical="center"/>
    </xf>
    <xf numFmtId="0" fontId="22" fillId="33" borderId="0" xfId="0" applyFont="1" applyFill="1" applyAlignment="1">
      <alignment horizontal="center" wrapText="1"/>
    </xf>
    <xf numFmtId="164" fontId="19" fillId="36" borderId="0" xfId="0" applyNumberFormat="1" applyFont="1" applyFill="1" applyAlignment="1">
      <alignment vertical="center" wrapText="1"/>
    </xf>
    <xf numFmtId="164" fontId="19" fillId="36" borderId="0" xfId="0" applyNumberFormat="1" applyFont="1" applyFill="1" applyAlignment="1">
      <alignment horizontal="center" vertical="center" wrapText="1"/>
    </xf>
    <xf numFmtId="0" fontId="19" fillId="35" borderId="0" xfId="0" applyFont="1" applyFill="1" applyAlignment="1">
      <alignment vertical="center" wrapText="1"/>
    </xf>
    <xf numFmtId="0" fontId="18" fillId="35" borderId="0" xfId="0" applyFont="1" applyFill="1" applyAlignment="1">
      <alignment vertical="center" wrapText="1"/>
    </xf>
    <xf numFmtId="0" fontId="19" fillId="0" borderId="8" xfId="15" applyFont="1" applyFill="1" applyAlignment="1">
      <alignment vertical="center"/>
    </xf>
    <xf numFmtId="0" fontId="19" fillId="0" borderId="8" xfId="15" applyFont="1" applyFill="1" applyAlignment="1">
      <alignment vertical="center" wrapText="1"/>
    </xf>
    <xf numFmtId="0" fontId="24" fillId="0" borderId="0" xfId="0" applyFont="1"/>
    <xf numFmtId="164" fontId="19" fillId="0" borderId="0" xfId="0" applyNumberFormat="1" applyFont="1" applyAlignment="1">
      <alignment horizontal="center" vertical="center" wrapText="1"/>
    </xf>
    <xf numFmtId="0" fontId="19" fillId="36" borderId="0" xfId="0" applyFont="1" applyFill="1" applyAlignment="1">
      <alignment vertical="center" wrapText="1"/>
    </xf>
    <xf numFmtId="0" fontId="0" fillId="0" borderId="0" xfId="0" applyAlignment="1">
      <alignment horizontal="center"/>
    </xf>
    <xf numFmtId="0" fontId="19" fillId="0" borderId="0" xfId="0" applyFont="1" applyFill="1" applyAlignment="1">
      <alignment vertical="center"/>
    </xf>
    <xf numFmtId="0" fontId="19" fillId="0" borderId="0" xfId="0" applyFont="1" applyFill="1" applyAlignment="1">
      <alignment vertical="center" wrapText="1"/>
    </xf>
    <xf numFmtId="0" fontId="18" fillId="0" borderId="0" xfId="0" applyFont="1" applyFill="1" applyAlignment="1">
      <alignment vertical="center" wrapText="1"/>
    </xf>
    <xf numFmtId="0" fontId="19" fillId="0" borderId="0" xfId="0" applyFont="1" applyFill="1" applyAlignment="1">
      <alignment horizontal="left" vertical="center" wrapText="1"/>
    </xf>
    <xf numFmtId="0" fontId="19" fillId="0" borderId="0" xfId="0" applyFont="1" applyFill="1" applyAlignment="1">
      <alignment horizontal="center" vertical="center"/>
    </xf>
    <xf numFmtId="0" fontId="19" fillId="0" borderId="0" xfId="0" applyFont="1" applyFill="1"/>
    <xf numFmtId="0" fontId="18" fillId="0" borderId="0" xfId="0" applyFont="1" applyFill="1" applyAlignment="1">
      <alignment horizontal="left" vertical="center" wrapText="1"/>
    </xf>
    <xf numFmtId="0" fontId="0" fillId="0" borderId="0" xfId="0" applyFill="1"/>
    <xf numFmtId="0" fontId="21" fillId="0" borderId="0" xfId="0" applyFont="1" applyFill="1" applyAlignment="1">
      <alignment vertical="center" wrapText="1"/>
    </xf>
    <xf numFmtId="0" fontId="24" fillId="0" borderId="0" xfId="0" applyFont="1" applyFill="1" applyAlignment="1">
      <alignment vertical="center" wrapText="1"/>
    </xf>
    <xf numFmtId="0" fontId="23" fillId="0" borderId="0" xfId="0" applyFont="1" applyFill="1" applyAlignment="1">
      <alignment vertical="center" wrapText="1"/>
    </xf>
    <xf numFmtId="0" fontId="24" fillId="0" borderId="0" xfId="0" applyFont="1" applyFill="1" applyAlignment="1">
      <alignment vertical="center"/>
    </xf>
    <xf numFmtId="0" fontId="24" fillId="0" borderId="0" xfId="0" applyFont="1" applyFill="1" applyAlignment="1">
      <alignment horizontal="left" vertical="center" wrapText="1"/>
    </xf>
    <xf numFmtId="0" fontId="25" fillId="0" borderId="0" xfId="0" applyFont="1" applyFill="1" applyAlignment="1">
      <alignment vertical="center" wrapText="1"/>
    </xf>
    <xf numFmtId="0" fontId="19" fillId="0" borderId="0" xfId="0" applyFont="1" applyFill="1" applyAlignment="1">
      <alignment wrapText="1"/>
    </xf>
    <xf numFmtId="0" fontId="19" fillId="35" borderId="0" xfId="0" applyFont="1" applyFill="1" applyAlignment="1">
      <alignment horizontal="left" vertical="center" wrapText="1"/>
    </xf>
    <xf numFmtId="0" fontId="18" fillId="37" borderId="0" xfId="0" applyFont="1" applyFill="1" applyAlignment="1">
      <alignment vertical="center" wrapText="1"/>
    </xf>
    <xf numFmtId="0" fontId="18" fillId="37" borderId="0" xfId="0" applyFont="1" applyFill="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alignment horizontal="center" textRotation="0" indent="0" justifyLastLine="0" shrinkToFit="0" readingOrder="0"/>
    </dxf>
    <dxf>
      <font>
        <b val="0"/>
        <i val="0"/>
        <strike val="0"/>
        <condense val="0"/>
        <extend val="0"/>
        <outline val="0"/>
        <shadow val="0"/>
        <u val="none"/>
        <vertAlign val="baseline"/>
        <sz val="10"/>
        <color theme="1"/>
        <name val="Plus Jakarta Sans"/>
        <scheme val="none"/>
      </font>
      <numFmt numFmtId="0" formatCode="General"/>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name val="Plus Jakarta Sans"/>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color theme="1"/>
        <name val="Plus Jakarta Sans"/>
        <scheme val="none"/>
      </font>
      <numFmt numFmtId="0" formatCode="General"/>
      <fill>
        <patternFill patternType="none">
          <bgColor auto="1"/>
        </patternFill>
      </fill>
      <alignment horizontal="general"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theme="1"/>
        <name val="Plus Jakarta Sans"/>
        <scheme val="none"/>
      </font>
      <fill>
        <patternFill patternType="solid">
          <fgColor indexed="64"/>
          <bgColor rgb="FFFFC7CE"/>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Plus Jakarta Sans"/>
        <scheme val="none"/>
      </font>
      <fill>
        <patternFill patternType="solid">
          <fgColor indexed="64"/>
          <bgColor rgb="FFFFC7CE"/>
        </patternFill>
      </fill>
      <alignment horizontal="center" vertical="center" textRotation="0" wrapText="0" indent="0" justifyLastLine="0" shrinkToFit="0" readingOrder="0"/>
      <border diagonalUp="0" diagonalDown="0" outline="0">
        <left style="thin">
          <color rgb="FF7F7F7F"/>
        </left>
        <right style="thin">
          <color rgb="FF7F7F7F"/>
        </right>
        <top style="thin">
          <color rgb="FF7F7F7F"/>
        </top>
        <bottom/>
      </border>
    </dxf>
    <dxf>
      <font>
        <b val="0"/>
        <i val="0"/>
        <strike val="0"/>
        <condense val="0"/>
        <extend val="0"/>
        <outline val="0"/>
        <shadow val="0"/>
        <u val="none"/>
        <vertAlign val="baseline"/>
        <sz val="10"/>
        <color theme="1"/>
        <name val="Plus Jakarta Sans"/>
        <scheme val="none"/>
      </font>
      <numFmt numFmtId="164" formatCode="0.000"/>
      <fill>
        <patternFill patternType="solid">
          <fgColor indexed="64"/>
          <bgColor rgb="FFFFC7CE"/>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Plus Jakarta Sans"/>
        <scheme val="none"/>
      </font>
      <numFmt numFmtId="164" formatCode="0.000"/>
      <fill>
        <patternFill patternType="solid">
          <fgColor indexed="64"/>
          <bgColor rgb="FFFFC7CE"/>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Plus Jakarta Sans"/>
        <scheme val="none"/>
      </font>
      <numFmt numFmtId="164" formatCode="0.000"/>
      <fill>
        <patternFill patternType="solid">
          <fgColor indexed="64"/>
          <bgColor rgb="FFFFC7CE"/>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Plus Jakarta Sans"/>
        <scheme val="none"/>
      </font>
      <numFmt numFmtId="164" formatCode="0.000"/>
      <fill>
        <patternFill patternType="solid">
          <fgColor indexed="64"/>
          <bgColor rgb="FFFFC7CE"/>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Plus Jakarta Sans"/>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Plus Jakarta Sans"/>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Plus Jakarta Sans"/>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Plus Jakarta Sans"/>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Plus Jakarta Sans"/>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Plus Jakarta Sans"/>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Plus Jakarta Sans"/>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Plus Jakarta Sans"/>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Plus Jakarta Sans"/>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Plus Jakarta Sans"/>
        <scheme val="none"/>
      </font>
      <alignment horizontal="general" vertical="center" textRotation="0" wrapText="0" indent="0" justifyLastLine="0" shrinkToFit="0" readingOrder="0"/>
    </dxf>
    <dxf>
      <font>
        <strike val="0"/>
        <outline val="0"/>
        <shadow val="0"/>
        <u val="none"/>
        <vertAlign val="baseline"/>
        <sz val="10"/>
        <color theme="1"/>
        <name val="Plus Jakarta Sans"/>
        <scheme val="none"/>
      </font>
      <numFmt numFmtId="0" formatCode="General"/>
      <fill>
        <patternFill patternType="none">
          <bgColor auto="1"/>
        </patternFill>
      </fill>
      <alignment horizontal="general" vertical="center" textRotation="0" wrapText="0" indent="0" justifyLastLine="0" shrinkToFit="0" readingOrder="0"/>
    </dxf>
    <dxf>
      <font>
        <strike val="0"/>
        <outline val="0"/>
        <shadow val="0"/>
        <u val="none"/>
        <vertAlign val="baseline"/>
        <sz val="10"/>
        <color theme="1"/>
        <name val="Plus Jakarta Sans"/>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color theme="1"/>
        <name val="Plus Jakarta Sans"/>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color theme="1"/>
        <name val="Plus Jakarta Sans"/>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0"/>
        <color theme="1"/>
        <name val="Plus Jakarta Sans"/>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color theme="1"/>
        <name val="Plus Jakarta Sans"/>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color theme="1"/>
        <name val="Plus Jakarta Sans"/>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sz val="10"/>
        <color theme="1"/>
        <name val="Plus Jakarta Sans"/>
        <scheme val="none"/>
      </font>
      <fill>
        <patternFill patternType="none">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Plus Jakarta Sans"/>
        <scheme val="none"/>
      </font>
      <fill>
        <patternFill patternType="none">
          <bgColor auto="1"/>
        </patternFill>
      </fill>
      <alignment horizontal="general" vertical="center" textRotation="0" wrapText="1" indent="0" justifyLastLine="0" shrinkToFit="0" readingOrder="0"/>
    </dxf>
    <dxf>
      <font>
        <strike val="0"/>
        <outline val="0"/>
        <shadow val="0"/>
        <u val="none"/>
        <vertAlign val="baseline"/>
        <sz val="10"/>
        <color theme="1"/>
        <name val="Plus Jakarta Sans"/>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color theme="1"/>
        <name val="Plus Jakarta Sans"/>
        <scheme val="none"/>
      </font>
      <fill>
        <patternFill patternType="none">
          <bgColor auto="1"/>
        </patternFill>
      </fill>
      <alignment horizontal="general" vertical="center" textRotation="0" wrapText="1" indent="0" justifyLastLine="0" shrinkToFit="0" readingOrder="0"/>
    </dxf>
    <dxf>
      <font>
        <strike val="0"/>
        <outline val="0"/>
        <shadow val="0"/>
        <u val="none"/>
        <vertAlign val="baseline"/>
        <sz val="10"/>
        <color theme="1"/>
        <name val="Plus Jakarta Sans"/>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color theme="1"/>
        <name val="Plus Jakarta Sans"/>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color theme="1"/>
        <name val="Plus Jakarta Sans"/>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color theme="1"/>
        <name val="Plus Jakarta Sans"/>
        <scheme val="none"/>
      </font>
      <fill>
        <patternFill patternType="none">
          <bgColor auto="1"/>
        </patternFill>
      </fill>
      <alignment horizontal="general" vertical="center" textRotation="0" wrapText="1" indent="0" justifyLastLine="0" shrinkToFit="0" readingOrder="0"/>
    </dxf>
    <dxf>
      <font>
        <strike val="0"/>
        <outline val="0"/>
        <shadow val="0"/>
        <u val="none"/>
        <vertAlign val="baseline"/>
        <sz val="10"/>
        <color theme="1"/>
        <name val="Plus Jakarta Sans"/>
        <scheme val="none"/>
      </font>
      <fill>
        <patternFill patternType="none">
          <bgColor auto="1"/>
        </patternFill>
      </fill>
      <alignment horizontal="general" vertical="center" textRotation="0" wrapText="1" indent="0" justifyLastLine="0" shrinkToFit="0" readingOrder="0"/>
    </dxf>
    <dxf>
      <font>
        <strike val="0"/>
        <outline val="0"/>
        <shadow val="0"/>
        <u val="none"/>
        <vertAlign val="baseline"/>
        <sz val="10"/>
        <color theme="1"/>
        <name val="Plus Jakarta Sans"/>
        <scheme val="none"/>
      </font>
      <fill>
        <patternFill patternType="none">
          <bgColor auto="1"/>
        </patternFill>
      </fill>
      <alignment horizontal="general" vertical="center" textRotation="0" wrapText="1" indent="0" justifyLastLine="0" shrinkToFit="0" readingOrder="0"/>
    </dxf>
    <dxf>
      <font>
        <strike val="0"/>
        <outline val="0"/>
        <shadow val="0"/>
        <u val="none"/>
        <vertAlign val="baseline"/>
        <sz val="10"/>
        <color theme="1"/>
        <name val="Plus Jakarta Sans"/>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color theme="1"/>
        <name val="Plus Jakarta Sans"/>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color theme="1"/>
        <name val="Plus Jakarta Sans"/>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color theme="1"/>
        <name val="Plus Jakarta Sans"/>
        <scheme val="none"/>
      </font>
      <fill>
        <patternFill patternType="solid">
          <fgColor indexed="64"/>
          <bgColor rgb="FF000546"/>
        </patternFill>
      </fill>
      <alignment horizontal="center" vertical="bottom" textRotation="0" wrapText="1" indent="0" justifyLastLine="0" shrinkToFit="0" readingOrder="0"/>
    </dxf>
  </dxfs>
  <tableStyles count="0" defaultTableStyle="TableStyleMedium2" defaultPivotStyle="PivotStyleLight16"/>
  <colors>
    <mruColors>
      <color rgb="FF0005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A163A8-E43F-7549-A156-D96AC128CEE3}" name="Table1" displayName="Table1" ref="A1:V1867" totalsRowCount="1" headerRowDxfId="41" dataDxfId="40">
  <autoFilter ref="A1:V1866" xr:uid="{23A163A8-E43F-7549-A156-D96AC128CEE3}"/>
  <sortState xmlns:xlrd2="http://schemas.microsoft.com/office/spreadsheetml/2017/richdata2" ref="A2:J1866">
    <sortCondition ref="B2:B1866"/>
    <sortCondition ref="A2:A1866"/>
  </sortState>
  <tableColumns count="22">
    <tableColumn id="1" xr3:uid="{B3BF2930-3C54-AC43-805B-17CB12C6A6A9}" name="CMIP6 Compound Name" dataDxfId="39" totalsRowDxfId="20"/>
    <tableColumn id="2" xr3:uid="{0A1B540C-6851-9047-A201-5D012D5A784E}" name="Physical Parameter" dataDxfId="38" totalsRowDxfId="19"/>
    <tableColumn id="3" xr3:uid="{093D8A0C-30F0-CA41-B371-E112E3007F5D}" name="Title" dataDxfId="37" totalsRowDxfId="18"/>
    <tableColumn id="4" xr3:uid="{09B9B3E9-6001-284A-9BE0-85C88A9F3211}" name="Description" dataDxfId="36" totalsRowDxfId="17"/>
    <tableColumn id="5" xr3:uid="{C066DDF6-5344-724A-B859-560E48AAC261}" name="Dimensions" dataDxfId="35" totalsRowDxfId="16"/>
    <tableColumn id="6" xr3:uid="{11931664-316A-764F-95C0-1512347EAEC2}" name="Spatial Shape" dataDxfId="34" totalsRowDxfId="15"/>
    <tableColumn id="7" xr3:uid="{F006AFD2-209E-594D-8985-A43D36209128}" name="Coordinates" dataDxfId="33" totalsRowDxfId="14"/>
    <tableColumn id="8" xr3:uid="{5450DCBC-FC5C-1A44-B90D-325DADEB5262}" name="Temporal Shape" dataDxfId="32" totalsRowDxfId="13"/>
    <tableColumn id="9" xr3:uid="{CE2C4A70-C149-9E4F-928D-D281132BF082}" name="Cell Methods" totalsRowLabel="1866" dataDxfId="31" totalsRowDxfId="12"/>
    <tableColumn id="10" xr3:uid="{CBE82ECF-3965-2042-AD9C-2AB0F7BAF0C9}" name="Cell Measures" dataDxfId="30" totalsRowDxfId="11"/>
    <tableColumn id="22" xr3:uid="{B0C28685-9906-104B-A9BC-028C62492FF8}" name="KET comments" totalsRowFunction="custom" dataDxfId="29" totalsRowDxfId="10">
      <totalsRowFormula>($I$1867-1-COUNTIF(K$2:INDIRECT("k"&amp;$I$1867),""))/($I$1867-1)</totalsRowFormula>
    </tableColumn>
    <tableColumn id="15" xr3:uid="{8679A8FF-568A-514B-BA56-A3D4BFADFEF7}" name="correct dimensions" totalsRowFunction="custom" dataDxfId="28" totalsRowDxfId="9">
      <totalsRowFormula>($I$1867-1-COUNTIF(L$2:INDIRECT("L"&amp;$I$1867),""))/($I$1867-1)</totalsRowFormula>
    </tableColumn>
    <tableColumn id="16" xr3:uid="{23A67F6F-F487-D940-A0AF-CDE4B140FFE9}" name="correct cell methods" totalsRowFunction="custom" dataDxfId="27" totalsRowDxfId="8">
      <totalsRowFormula>($I$1867-1-COUNTIF(M$2:INDIRECT("M"&amp;$I$1867),""))/($I$1867-1)</totalsRowFormula>
    </tableColumn>
    <tableColumn id="24" xr3:uid="{BD1C9B32-34FD-5B4D-B88D-36FD0D9890B4}" name="variableRootDD (if different from Phys. Param.)" totalsRowFunction="custom" dataDxfId="26" totalsRowDxfId="7">
      <totalsRowFormula>($I$1867-1-COUNTIF(N$2:INDIRECT("r"&amp;$I$1867),""))/($I$1867-1)</totalsRowFormula>
    </tableColumn>
    <tableColumn id="28" xr3:uid="{AFF1C501-5B2D-454F-AF0B-D3D1A38222B3}" name="Region input" dataDxfId="25" totalsRowDxfId="6"/>
    <tableColumn id="18" xr3:uid="{031F17B2-BA43-FA48-AEFE-D3B2CEC7DCAB}" name="recommended reporting grid" dataDxfId="24" totalsRowDxfId="5"/>
    <tableColumn id="19" xr3:uid="{C8C3666D-9EB5-1047-A04F-C89601E8A8E4}" name="Region" dataDxfId="23" totalsRowDxfId="4">
      <calculatedColumnFormula>IF(O2&lt;&gt;"",O2,IF(ISNUMBER(FIND("xant",E2)),"ant",IF(ISNUMBER(FIND("xgre",E2)),"gre","glb")))</calculatedColumnFormula>
    </tableColumn>
    <tableColumn id="13" xr3:uid="{9EFEF9FA-42FE-DC46-81D1-8BB6EB90FBAC}" name="Review Requested" dataDxfId="22"/>
    <tableColumn id="14" xr3:uid="{1C9E271E-8595-F74B-9512-78EA705738D0}" name="dimensions for determining branding suffix" dataDxfId="21">
      <calculatedColumnFormula>IF(L2="",E2,L2)</calculatedColumnFormula>
    </tableColumn>
    <tableColumn id="17" xr3:uid="{098F9A70-3D74-4440-9FDE-3716454B6231}" name="cell_methods for determining branding suffix" dataDxfId="3">
      <calculatedColumnFormula>IF(M2="",I2,M2)</calculatedColumnFormula>
    </tableColumn>
    <tableColumn id="21" xr3:uid="{3243D08B-F8E7-D54D-B4E5-523C7D1E7C6D}" name="variableRootDD" dataDxfId="1" totalsRowDxfId="0">
      <calculatedColumnFormula>IF(N2="",B2,N2)</calculatedColumnFormula>
    </tableColumn>
    <tableColumn id="20" xr3:uid="{2DE11EAB-8681-F84D-A692-604B2BFFA2E7}" name="branded variable name" dataDxfId="2"/>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097E6-1232-C849-8009-9A5B40692D82}">
  <dimension ref="A1:V1876"/>
  <sheetViews>
    <sheetView tabSelected="1" topLeftCell="M1" zoomScale="130" zoomScaleNormal="130" workbookViewId="0">
      <selection activeCell="N7" sqref="N7"/>
    </sheetView>
  </sheetViews>
  <sheetFormatPr baseColWidth="10" defaultRowHeight="13"/>
  <cols>
    <col min="1" max="1" width="15.1640625" style="4" customWidth="1"/>
    <col min="2" max="2" width="14.83203125" style="4" customWidth="1"/>
    <col min="3" max="3" width="28.33203125" style="3" customWidth="1"/>
    <col min="4" max="4" width="37.83203125" style="3" customWidth="1"/>
    <col min="5" max="5" width="27.1640625" style="4" customWidth="1"/>
    <col min="6" max="6" width="9" style="4" hidden="1" customWidth="1"/>
    <col min="7" max="7" width="11" style="4" hidden="1" customWidth="1"/>
    <col min="8" max="8" width="9" style="4" hidden="1" customWidth="1"/>
    <col min="9" max="9" width="28.83203125" style="3" customWidth="1"/>
    <col min="10" max="10" width="8.6640625" style="4" hidden="1" customWidth="1"/>
    <col min="11" max="11" width="49.5" style="2" customWidth="1"/>
    <col min="12" max="12" width="16.6640625" style="6" customWidth="1"/>
    <col min="13" max="13" width="24.6640625" style="6" customWidth="1"/>
    <col min="14" max="14" width="11.33203125" style="1" customWidth="1"/>
    <col min="15" max="15" width="10.83203125" style="10" hidden="1" customWidth="1"/>
    <col min="16" max="16" width="12.6640625" style="1" customWidth="1"/>
    <col min="17" max="17" width="10.83203125" style="10"/>
    <col min="18" max="18" width="10.83203125" style="1"/>
    <col min="19" max="19" width="30.5" style="1" customWidth="1"/>
    <col min="20" max="20" width="24.5" style="1" customWidth="1"/>
    <col min="21" max="21" width="24.5" style="10" customWidth="1"/>
    <col min="22" max="22" width="23.1640625" style="1" customWidth="1"/>
    <col min="23" max="16384" width="10.83203125" style="1"/>
  </cols>
  <sheetData>
    <row r="1" spans="1:22" s="2" customFormat="1" ht="53" customHeight="1">
      <c r="A1" s="5" t="s">
        <v>0</v>
      </c>
      <c r="B1" s="5" t="s">
        <v>1</v>
      </c>
      <c r="C1" s="5" t="s">
        <v>2</v>
      </c>
      <c r="D1" s="5" t="s">
        <v>3</v>
      </c>
      <c r="E1" s="5" t="s">
        <v>4</v>
      </c>
      <c r="F1" s="5" t="s">
        <v>5</v>
      </c>
      <c r="G1" s="5" t="s">
        <v>6</v>
      </c>
      <c r="H1" s="5" t="s">
        <v>7</v>
      </c>
      <c r="I1" s="5" t="s">
        <v>8</v>
      </c>
      <c r="J1" s="5" t="s">
        <v>9</v>
      </c>
      <c r="K1" s="5" t="s">
        <v>5836</v>
      </c>
      <c r="L1" s="5" t="s">
        <v>5831</v>
      </c>
      <c r="M1" s="5" t="s">
        <v>5832</v>
      </c>
      <c r="N1" s="12" t="s">
        <v>5869</v>
      </c>
      <c r="O1" s="5" t="s">
        <v>6186</v>
      </c>
      <c r="P1" s="5" t="s">
        <v>6185</v>
      </c>
      <c r="Q1" s="5" t="s">
        <v>6177</v>
      </c>
      <c r="R1" s="5" t="s">
        <v>6223</v>
      </c>
      <c r="S1" s="5" t="s">
        <v>6229</v>
      </c>
      <c r="T1" s="5" t="s">
        <v>6230</v>
      </c>
      <c r="U1" s="5" t="s">
        <v>6232</v>
      </c>
      <c r="V1" s="5" t="s">
        <v>6231</v>
      </c>
    </row>
    <row r="2" spans="1:22" ht="28">
      <c r="A2" s="23" t="s">
        <v>602</v>
      </c>
      <c r="B2" s="23" t="s">
        <v>603</v>
      </c>
      <c r="C2" s="24" t="s">
        <v>604</v>
      </c>
      <c r="D2" s="24" t="s">
        <v>605</v>
      </c>
      <c r="E2" s="24" t="s">
        <v>516</v>
      </c>
      <c r="F2" s="23" t="s">
        <v>15</v>
      </c>
      <c r="G2" s="23" t="s">
        <v>269</v>
      </c>
      <c r="H2" s="23" t="s">
        <v>16</v>
      </c>
      <c r="I2" s="24" t="s">
        <v>17</v>
      </c>
      <c r="J2" s="23" t="s">
        <v>18</v>
      </c>
      <c r="K2" s="24"/>
      <c r="L2" s="26"/>
      <c r="M2" s="26"/>
      <c r="N2" s="23"/>
      <c r="O2" s="27"/>
      <c r="P2" s="23" t="s">
        <v>6217</v>
      </c>
      <c r="Q2" s="27" t="str">
        <f>IF(O2&lt;&gt;"",O2,IF(ISNUMBER(FIND("xant",E2)),"ant",IF(ISNUMBER(FIND("xgre",E2)),"gre","glb")))</f>
        <v>glb</v>
      </c>
      <c r="R2" s="23"/>
      <c r="S2" s="23" t="str">
        <f t="shared" ref="S2:S65" si="0">IF(L2="",E2,L2)</f>
        <v>longitude, latitude, time, lambda550nm</v>
      </c>
      <c r="T2" s="23" t="str">
        <f t="shared" ref="T2:T65" si="1">IF(M2="",I2,M2)</f>
        <v>area: time: mean</v>
      </c>
      <c r="U2" s="27" t="str">
        <f t="shared" ref="U2:U65" si="2">IF(N2="",B2,N2)</f>
        <v>abs550aer</v>
      </c>
      <c r="V2" s="23"/>
    </row>
    <row r="3" spans="1:22" ht="28">
      <c r="A3" s="23" t="s">
        <v>606</v>
      </c>
      <c r="B3" s="23" t="s">
        <v>607</v>
      </c>
      <c r="C3" s="24" t="s">
        <v>608</v>
      </c>
      <c r="D3" s="24" t="s">
        <v>609</v>
      </c>
      <c r="E3" s="24" t="s">
        <v>516</v>
      </c>
      <c r="F3" s="23" t="s">
        <v>15</v>
      </c>
      <c r="G3" s="23" t="s">
        <v>269</v>
      </c>
      <c r="H3" s="23" t="s">
        <v>16</v>
      </c>
      <c r="I3" s="24" t="s">
        <v>17</v>
      </c>
      <c r="J3" s="23" t="s">
        <v>18</v>
      </c>
      <c r="K3" s="24"/>
      <c r="L3" s="26"/>
      <c r="M3" s="26"/>
      <c r="N3" s="23"/>
      <c r="O3" s="27"/>
      <c r="P3" s="23" t="s">
        <v>6217</v>
      </c>
      <c r="Q3" s="27" t="str">
        <f>IF(O3&lt;&gt;"",O3,IF(ISNUMBER(FIND("xant",E3)),"ant",IF(ISNUMBER(FIND("xgre",E3)),"gre","glb")))</f>
        <v>glb</v>
      </c>
      <c r="R3" s="23"/>
      <c r="S3" s="23" t="str">
        <f t="shared" si="0"/>
        <v>longitude, latitude, time, lambda550nm</v>
      </c>
      <c r="T3" s="23" t="str">
        <f t="shared" si="1"/>
        <v>area: time: mean</v>
      </c>
      <c r="U3" s="27" t="str">
        <f t="shared" si="2"/>
        <v>abs550bc</v>
      </c>
      <c r="V3" s="23"/>
    </row>
    <row r="4" spans="1:22" ht="28">
      <c r="A4" s="23" t="s">
        <v>610</v>
      </c>
      <c r="B4" s="23" t="s">
        <v>611</v>
      </c>
      <c r="C4" s="24" t="s">
        <v>612</v>
      </c>
      <c r="D4" s="24" t="s">
        <v>613</v>
      </c>
      <c r="E4" s="24" t="s">
        <v>516</v>
      </c>
      <c r="F4" s="23" t="s">
        <v>15</v>
      </c>
      <c r="G4" s="23" t="s">
        <v>269</v>
      </c>
      <c r="H4" s="23" t="s">
        <v>16</v>
      </c>
      <c r="I4" s="24" t="s">
        <v>17</v>
      </c>
      <c r="J4" s="23" t="s">
        <v>18</v>
      </c>
      <c r="K4" s="24"/>
      <c r="L4" s="26"/>
      <c r="M4" s="26"/>
      <c r="N4" s="23"/>
      <c r="O4" s="27"/>
      <c r="P4" s="23" t="s">
        <v>6217</v>
      </c>
      <c r="Q4" s="27" t="str">
        <f>IF(O4&lt;&gt;"",O4,IF(ISNUMBER(FIND("xant",E4)),"ant",IF(ISNUMBER(FIND("xgre",E4)),"gre","glb")))</f>
        <v>glb</v>
      </c>
      <c r="R4" s="23"/>
      <c r="S4" s="23" t="str">
        <f t="shared" si="0"/>
        <v>longitude, latitude, time, lambda550nm</v>
      </c>
      <c r="T4" s="23" t="str">
        <f t="shared" si="1"/>
        <v>area: time: mean</v>
      </c>
      <c r="U4" s="27" t="str">
        <f t="shared" si="2"/>
        <v>abs550dust</v>
      </c>
      <c r="V4" s="23"/>
    </row>
    <row r="5" spans="1:22" ht="28">
      <c r="A5" s="23" t="s">
        <v>614</v>
      </c>
      <c r="B5" s="23" t="s">
        <v>615</v>
      </c>
      <c r="C5" s="24" t="s">
        <v>616</v>
      </c>
      <c r="D5" s="24" t="s">
        <v>617</v>
      </c>
      <c r="E5" s="24" t="s">
        <v>516</v>
      </c>
      <c r="F5" s="23" t="s">
        <v>15</v>
      </c>
      <c r="G5" s="23" t="s">
        <v>269</v>
      </c>
      <c r="H5" s="23" t="s">
        <v>16</v>
      </c>
      <c r="I5" s="24" t="s">
        <v>17</v>
      </c>
      <c r="J5" s="23" t="s">
        <v>18</v>
      </c>
      <c r="K5" s="24"/>
      <c r="L5" s="26"/>
      <c r="M5" s="26"/>
      <c r="N5" s="23"/>
      <c r="O5" s="27"/>
      <c r="P5" s="23" t="s">
        <v>6217</v>
      </c>
      <c r="Q5" s="27" t="str">
        <f>IF(O5&lt;&gt;"",O5,IF(ISNUMBER(FIND("xant",E5)),"ant",IF(ISNUMBER(FIND("xgre",E5)),"gre","glb")))</f>
        <v>glb</v>
      </c>
      <c r="R5" s="23"/>
      <c r="S5" s="23" t="str">
        <f t="shared" si="0"/>
        <v>longitude, latitude, time, lambda550nm</v>
      </c>
      <c r="T5" s="23" t="str">
        <f t="shared" si="1"/>
        <v>area: time: mean</v>
      </c>
      <c r="U5" s="27" t="str">
        <f t="shared" si="2"/>
        <v>abs550no3</v>
      </c>
      <c r="V5" s="23"/>
    </row>
    <row r="6" spans="1:22" ht="28">
      <c r="A6" s="23" t="s">
        <v>618</v>
      </c>
      <c r="B6" s="23" t="s">
        <v>619</v>
      </c>
      <c r="C6" s="24" t="s">
        <v>620</v>
      </c>
      <c r="D6" s="24" t="s">
        <v>621</v>
      </c>
      <c r="E6" s="24" t="s">
        <v>516</v>
      </c>
      <c r="F6" s="23" t="s">
        <v>15</v>
      </c>
      <c r="G6" s="23" t="s">
        <v>269</v>
      </c>
      <c r="H6" s="23" t="s">
        <v>16</v>
      </c>
      <c r="I6" s="24" t="s">
        <v>17</v>
      </c>
      <c r="J6" s="23" t="s">
        <v>18</v>
      </c>
      <c r="K6" s="24"/>
      <c r="L6" s="26"/>
      <c r="M6" s="26"/>
      <c r="N6" s="23"/>
      <c r="O6" s="27"/>
      <c r="P6" s="23" t="s">
        <v>6217</v>
      </c>
      <c r="Q6" s="27" t="str">
        <f>IF(O6&lt;&gt;"",O6,IF(ISNUMBER(FIND("xant",E6)),"ant",IF(ISNUMBER(FIND("xgre",E6)),"gre","glb")))</f>
        <v>glb</v>
      </c>
      <c r="R6" s="23"/>
      <c r="S6" s="23" t="str">
        <f t="shared" si="0"/>
        <v>longitude, latitude, time, lambda550nm</v>
      </c>
      <c r="T6" s="23" t="str">
        <f t="shared" si="1"/>
        <v>area: time: mean</v>
      </c>
      <c r="U6" s="27" t="str">
        <f t="shared" si="2"/>
        <v>abs550oa</v>
      </c>
      <c r="V6" s="23"/>
    </row>
    <row r="7" spans="1:22" ht="28">
      <c r="A7" s="23" t="s">
        <v>622</v>
      </c>
      <c r="B7" s="23" t="s">
        <v>623</v>
      </c>
      <c r="C7" s="24" t="s">
        <v>624</v>
      </c>
      <c r="D7" s="24" t="s">
        <v>625</v>
      </c>
      <c r="E7" s="24" t="s">
        <v>516</v>
      </c>
      <c r="F7" s="23" t="s">
        <v>15</v>
      </c>
      <c r="G7" s="23" t="s">
        <v>269</v>
      </c>
      <c r="H7" s="23" t="s">
        <v>16</v>
      </c>
      <c r="I7" s="24" t="s">
        <v>17</v>
      </c>
      <c r="J7" s="23" t="s">
        <v>18</v>
      </c>
      <c r="K7" s="24"/>
      <c r="L7" s="26"/>
      <c r="M7" s="26"/>
      <c r="N7" s="23"/>
      <c r="O7" s="27"/>
      <c r="P7" s="23" t="s">
        <v>6217</v>
      </c>
      <c r="Q7" s="27" t="str">
        <f>IF(O7&lt;&gt;"",O7,IF(ISNUMBER(FIND("xant",E7)),"ant",IF(ISNUMBER(FIND("xgre",E7)),"gre","glb")))</f>
        <v>glb</v>
      </c>
      <c r="R7" s="23"/>
      <c r="S7" s="23" t="str">
        <f t="shared" si="0"/>
        <v>longitude, latitude, time, lambda550nm</v>
      </c>
      <c r="T7" s="23" t="str">
        <f t="shared" si="1"/>
        <v>area: time: mean</v>
      </c>
      <c r="U7" s="27" t="str">
        <f t="shared" si="2"/>
        <v>abs550so4</v>
      </c>
      <c r="V7" s="23"/>
    </row>
    <row r="8" spans="1:22" ht="28">
      <c r="A8" s="23" t="s">
        <v>626</v>
      </c>
      <c r="B8" s="23" t="s">
        <v>627</v>
      </c>
      <c r="C8" s="24" t="s">
        <v>628</v>
      </c>
      <c r="D8" s="24" t="s">
        <v>629</v>
      </c>
      <c r="E8" s="24" t="s">
        <v>516</v>
      </c>
      <c r="F8" s="23" t="s">
        <v>15</v>
      </c>
      <c r="G8" s="23" t="s">
        <v>269</v>
      </c>
      <c r="H8" s="23" t="s">
        <v>16</v>
      </c>
      <c r="I8" s="24" t="s">
        <v>17</v>
      </c>
      <c r="J8" s="23" t="s">
        <v>18</v>
      </c>
      <c r="K8" s="24"/>
      <c r="L8" s="26"/>
      <c r="M8" s="26"/>
      <c r="N8" s="23"/>
      <c r="O8" s="27"/>
      <c r="P8" s="23" t="s">
        <v>6217</v>
      </c>
      <c r="Q8" s="27" t="str">
        <f>IF(O8&lt;&gt;"",O8,IF(ISNUMBER(FIND("xant",E8)),"ant",IF(ISNUMBER(FIND("xgre",E8)),"gre","glb")))</f>
        <v>glb</v>
      </c>
      <c r="R8" s="23"/>
      <c r="S8" s="23" t="str">
        <f t="shared" si="0"/>
        <v>longitude, latitude, time, lambda550nm</v>
      </c>
      <c r="T8" s="23" t="str">
        <f t="shared" si="1"/>
        <v>area: time: mean</v>
      </c>
      <c r="U8" s="27" t="str">
        <f t="shared" si="2"/>
        <v>abs550ss</v>
      </c>
      <c r="V8" s="23"/>
    </row>
    <row r="9" spans="1:22" s="28" customFormat="1" ht="98">
      <c r="A9" s="23" t="s">
        <v>4451</v>
      </c>
      <c r="B9" s="23" t="s">
        <v>4452</v>
      </c>
      <c r="C9" s="24" t="s">
        <v>4453</v>
      </c>
      <c r="D9" s="24" t="s">
        <v>4454</v>
      </c>
      <c r="E9" s="24" t="s">
        <v>4455</v>
      </c>
      <c r="F9" s="23" t="s">
        <v>4456</v>
      </c>
      <c r="G9" s="23" t="s">
        <v>4457</v>
      </c>
      <c r="H9" s="23" t="s">
        <v>16</v>
      </c>
      <c r="I9" s="24" t="s">
        <v>4412</v>
      </c>
      <c r="J9" s="23" t="s">
        <v>37</v>
      </c>
      <c r="K9" s="16" t="s">
        <v>6224</v>
      </c>
      <c r="L9" s="38" t="s">
        <v>6225</v>
      </c>
      <c r="M9" s="26" t="s">
        <v>5833</v>
      </c>
      <c r="N9" s="23"/>
      <c r="O9" s="27"/>
      <c r="P9" s="23" t="s">
        <v>6218</v>
      </c>
      <c r="Q9" s="27" t="str">
        <f>IF(O9&lt;&gt;"",O9,IF(ISNUMBER(FIND("xant",E9)),"ant",IF(ISNUMBER(FIND("xgre",E9)),"gre","glb")))</f>
        <v>glb</v>
      </c>
      <c r="R9" s="23"/>
      <c r="S9" s="23" t="str">
        <f t="shared" si="0"/>
        <v>longitude, latitude, oplev4, time</v>
      </c>
      <c r="T9" s="23" t="str">
        <f t="shared" si="1"/>
        <v>The cell_methods should include a time "method" (is it "time: mean"?)</v>
      </c>
      <c r="U9" s="27" t="str">
        <f t="shared" si="2"/>
        <v>absscint</v>
      </c>
      <c r="V9" s="23"/>
    </row>
    <row r="10" spans="1:22" ht="56">
      <c r="A10" s="23" t="s">
        <v>3743</v>
      </c>
      <c r="B10" s="23" t="s">
        <v>3744</v>
      </c>
      <c r="C10" s="24" t="s">
        <v>3745</v>
      </c>
      <c r="D10" s="24" t="s">
        <v>3746</v>
      </c>
      <c r="E10" s="24" t="s">
        <v>3747</v>
      </c>
      <c r="F10" s="23" t="s">
        <v>3726</v>
      </c>
      <c r="G10" s="23"/>
      <c r="H10" s="23" t="s">
        <v>16</v>
      </c>
      <c r="I10" s="24" t="s">
        <v>3331</v>
      </c>
      <c r="J10" s="23" t="s">
        <v>3728</v>
      </c>
      <c r="K10" s="24" t="s">
        <v>5914</v>
      </c>
      <c r="L10" s="26" t="s">
        <v>14</v>
      </c>
      <c r="M10" s="26"/>
      <c r="N10" s="23"/>
      <c r="O10" s="27"/>
      <c r="P10" s="23" t="s">
        <v>6219</v>
      </c>
      <c r="Q10" s="27" t="str">
        <f>IF(O10&lt;&gt;"",O10,IF(ISNUMBER(FIND("xant",E10)),"ant",IF(ISNUMBER(FIND("xgre",E10)),"gre","glb")))</f>
        <v>ant</v>
      </c>
      <c r="R10" s="23"/>
      <c r="S10" s="23" t="str">
        <f t="shared" si="0"/>
        <v>longitude, latitude, time</v>
      </c>
      <c r="T10" s="23" t="str">
        <f t="shared" si="1"/>
        <v>area: time: mean where ice_sheet</v>
      </c>
      <c r="U10" s="27" t="str">
        <f t="shared" si="2"/>
        <v>acabf</v>
      </c>
      <c r="V10" s="23"/>
    </row>
    <row r="11" spans="1:22" ht="56">
      <c r="A11" s="23" t="s">
        <v>3814</v>
      </c>
      <c r="B11" s="23" t="s">
        <v>3744</v>
      </c>
      <c r="C11" s="24" t="s">
        <v>3745</v>
      </c>
      <c r="D11" s="24" t="s">
        <v>3746</v>
      </c>
      <c r="E11" s="24" t="s">
        <v>3815</v>
      </c>
      <c r="F11" s="23" t="s">
        <v>3740</v>
      </c>
      <c r="G11" s="23"/>
      <c r="H11" s="23" t="s">
        <v>16</v>
      </c>
      <c r="I11" s="24" t="s">
        <v>3331</v>
      </c>
      <c r="J11" s="23" t="s">
        <v>3728</v>
      </c>
      <c r="K11" s="24" t="s">
        <v>5954</v>
      </c>
      <c r="L11" s="26" t="s">
        <v>14</v>
      </c>
      <c r="M11" s="26"/>
      <c r="N11" s="23"/>
      <c r="O11" s="27"/>
      <c r="P11" s="23" t="s">
        <v>6219</v>
      </c>
      <c r="Q11" s="27" t="str">
        <f>IF(O11&lt;&gt;"",O11,IF(ISNUMBER(FIND("xant",E11)),"ant",IF(ISNUMBER(FIND("xgre",E11)),"gre","glb")))</f>
        <v>gre</v>
      </c>
      <c r="R11" s="23"/>
      <c r="S11" s="23" t="str">
        <f t="shared" si="0"/>
        <v>longitude, latitude, time</v>
      </c>
      <c r="T11" s="23" t="str">
        <f t="shared" si="1"/>
        <v>area: time: mean where ice_sheet</v>
      </c>
      <c r="U11" s="27" t="str">
        <f t="shared" si="2"/>
        <v>acabf</v>
      </c>
      <c r="V11" s="23"/>
    </row>
    <row r="12" spans="1:22" ht="28">
      <c r="A12" s="23" t="s">
        <v>3842</v>
      </c>
      <c r="B12" s="23" t="s">
        <v>3744</v>
      </c>
      <c r="C12" s="24" t="s">
        <v>3745</v>
      </c>
      <c r="D12" s="24" t="s">
        <v>3843</v>
      </c>
      <c r="E12" s="24" t="s">
        <v>3747</v>
      </c>
      <c r="F12" s="23" t="s">
        <v>3726</v>
      </c>
      <c r="G12" s="23"/>
      <c r="H12" s="23" t="s">
        <v>16</v>
      </c>
      <c r="I12" s="24" t="s">
        <v>3331</v>
      </c>
      <c r="J12" s="23" t="s">
        <v>3728</v>
      </c>
      <c r="K12" s="24" t="s">
        <v>5914</v>
      </c>
      <c r="L12" s="26" t="s">
        <v>14</v>
      </c>
      <c r="M12" s="26"/>
      <c r="N12" s="23"/>
      <c r="O12" s="27"/>
      <c r="P12" s="23" t="s">
        <v>6219</v>
      </c>
      <c r="Q12" s="27" t="str">
        <f>IF(O12&lt;&gt;"",O12,IF(ISNUMBER(FIND("xant",E12)),"ant",IF(ISNUMBER(FIND("xgre",E12)),"gre","glb")))</f>
        <v>ant</v>
      </c>
      <c r="R12" s="23"/>
      <c r="S12" s="23" t="str">
        <f t="shared" si="0"/>
        <v>longitude, latitude, time</v>
      </c>
      <c r="T12" s="23" t="str">
        <f t="shared" si="1"/>
        <v>area: time: mean where ice_sheet</v>
      </c>
      <c r="U12" s="27" t="str">
        <f t="shared" si="2"/>
        <v>acabf</v>
      </c>
      <c r="V12" s="23"/>
    </row>
    <row r="13" spans="1:22" s="28" customFormat="1" ht="28">
      <c r="A13" s="23" t="s">
        <v>3933</v>
      </c>
      <c r="B13" s="23" t="s">
        <v>3744</v>
      </c>
      <c r="C13" s="24" t="s">
        <v>3745</v>
      </c>
      <c r="D13" s="24" t="s">
        <v>3843</v>
      </c>
      <c r="E13" s="24" t="s">
        <v>3815</v>
      </c>
      <c r="F13" s="23" t="s">
        <v>3740</v>
      </c>
      <c r="G13" s="23"/>
      <c r="H13" s="23" t="s">
        <v>16</v>
      </c>
      <c r="I13" s="24" t="s">
        <v>3331</v>
      </c>
      <c r="J13" s="23" t="s">
        <v>3728</v>
      </c>
      <c r="K13" s="24" t="s">
        <v>5954</v>
      </c>
      <c r="L13" s="26" t="s">
        <v>14</v>
      </c>
      <c r="M13" s="26"/>
      <c r="N13" s="23"/>
      <c r="O13" s="27"/>
      <c r="P13" s="23" t="s">
        <v>6219</v>
      </c>
      <c r="Q13" s="27" t="str">
        <f>IF(O13&lt;&gt;"",O13,IF(ISNUMBER(FIND("xant",E13)),"ant",IF(ISNUMBER(FIND("xgre",E13)),"gre","glb")))</f>
        <v>gre</v>
      </c>
      <c r="R13" s="23"/>
      <c r="S13" s="23" t="str">
        <f t="shared" si="0"/>
        <v>longitude, latitude, time</v>
      </c>
      <c r="T13" s="23" t="str">
        <f t="shared" si="1"/>
        <v>area: time: mean where ice_sheet</v>
      </c>
      <c r="U13" s="27" t="str">
        <f t="shared" si="2"/>
        <v>acabf</v>
      </c>
      <c r="V13" s="23"/>
    </row>
    <row r="14" spans="1:22" s="28" customFormat="1" ht="42">
      <c r="A14" s="23" t="s">
        <v>3967</v>
      </c>
      <c r="B14" s="23" t="s">
        <v>3968</v>
      </c>
      <c r="C14" s="24" t="s">
        <v>3969</v>
      </c>
      <c r="D14" s="24" t="s">
        <v>3970</v>
      </c>
      <c r="E14" s="24" t="s">
        <v>14</v>
      </c>
      <c r="F14" s="23" t="s">
        <v>15</v>
      </c>
      <c r="G14" s="23"/>
      <c r="H14" s="23" t="s">
        <v>16</v>
      </c>
      <c r="I14" s="24" t="s">
        <v>3331</v>
      </c>
      <c r="J14" s="23" t="s">
        <v>18</v>
      </c>
      <c r="K14" s="24" t="s">
        <v>5915</v>
      </c>
      <c r="L14" s="26"/>
      <c r="M14" s="26"/>
      <c r="N14" s="23" t="s">
        <v>3744</v>
      </c>
      <c r="O14" s="27"/>
      <c r="P14" s="23" t="s">
        <v>6219</v>
      </c>
      <c r="Q14" s="27" t="str">
        <f>IF(O14&lt;&gt;"",O14,IF(ISNUMBER(FIND("xant",E14)),"ant",IF(ISNUMBER(FIND("xgre",E14)),"gre","glb")))</f>
        <v>glb</v>
      </c>
      <c r="R14" s="23"/>
      <c r="S14" s="23" t="str">
        <f t="shared" si="0"/>
        <v>longitude, latitude, time</v>
      </c>
      <c r="T14" s="23" t="str">
        <f t="shared" si="1"/>
        <v>area: time: mean where ice_sheet</v>
      </c>
      <c r="U14" s="27" t="str">
        <f t="shared" si="2"/>
        <v>acabf</v>
      </c>
      <c r="V14" s="23"/>
    </row>
    <row r="15" spans="1:22" ht="70">
      <c r="A15" s="23" t="s">
        <v>3971</v>
      </c>
      <c r="B15" s="23" t="s">
        <v>3972</v>
      </c>
      <c r="C15" s="24" t="s">
        <v>3973</v>
      </c>
      <c r="D15" s="24" t="s">
        <v>3974</v>
      </c>
      <c r="E15" s="24" t="s">
        <v>14</v>
      </c>
      <c r="F15" s="23" t="s">
        <v>15</v>
      </c>
      <c r="G15" s="23"/>
      <c r="H15" s="23" t="s">
        <v>16</v>
      </c>
      <c r="I15" s="24" t="s">
        <v>2602</v>
      </c>
      <c r="J15" s="23" t="s">
        <v>18</v>
      </c>
      <c r="K15" s="24"/>
      <c r="L15" s="26"/>
      <c r="M15" s="26"/>
      <c r="N15" s="23"/>
      <c r="O15" s="27"/>
      <c r="P15" s="23" t="s">
        <v>6217</v>
      </c>
      <c r="Q15" s="27" t="str">
        <f>IF(O15&lt;&gt;"",O15,IF(ISNUMBER(FIND("xant",E15)),"ant",IF(ISNUMBER(FIND("xgre",E15)),"gre","glb")))</f>
        <v>glb</v>
      </c>
      <c r="R15" s="23"/>
      <c r="S15" s="23" t="str">
        <f t="shared" si="0"/>
        <v>longitude, latitude, time</v>
      </c>
      <c r="T15" s="23" t="str">
        <f t="shared" si="1"/>
        <v>area: mean where land time: mean (weighted by snow mass on land)</v>
      </c>
      <c r="U15" s="27" t="str">
        <f t="shared" si="2"/>
        <v>agesno</v>
      </c>
      <c r="V15" s="23"/>
    </row>
    <row r="16" spans="1:22" ht="28">
      <c r="A16" s="23" t="s">
        <v>4458</v>
      </c>
      <c r="B16" s="23" t="s">
        <v>4459</v>
      </c>
      <c r="C16" s="24" t="s">
        <v>4460</v>
      </c>
      <c r="D16" s="24" t="s">
        <v>4461</v>
      </c>
      <c r="E16" s="24" t="s">
        <v>29</v>
      </c>
      <c r="F16" s="23" t="s">
        <v>30</v>
      </c>
      <c r="G16" s="23"/>
      <c r="H16" s="23" t="s">
        <v>16</v>
      </c>
      <c r="I16" s="24" t="s">
        <v>31</v>
      </c>
      <c r="J16" s="23" t="s">
        <v>32</v>
      </c>
      <c r="K16" s="24"/>
      <c r="L16" s="26"/>
      <c r="M16" s="26"/>
      <c r="N16" s="23"/>
      <c r="O16" s="27"/>
      <c r="P16" s="23" t="s">
        <v>6218</v>
      </c>
      <c r="Q16" s="27" t="str">
        <f>IF(O16&lt;&gt;"",O16,IF(ISNUMBER(FIND("xant",E16)),"ant",IF(ISNUMBER(FIND("xgre",E16)),"gre","glb")))</f>
        <v>glb</v>
      </c>
      <c r="R16" s="23"/>
      <c r="S16" s="23" t="str">
        <f t="shared" si="0"/>
        <v>longitude, latitude, olevel, time</v>
      </c>
      <c r="T16" s="23" t="str">
        <f t="shared" si="1"/>
        <v>area: mean where sea time: mean</v>
      </c>
      <c r="U16" s="27" t="str">
        <f t="shared" si="2"/>
        <v>agessc</v>
      </c>
      <c r="V16" s="23"/>
    </row>
    <row r="17" spans="1:22" ht="28">
      <c r="A17" s="23" t="s">
        <v>630</v>
      </c>
      <c r="B17" s="23" t="s">
        <v>631</v>
      </c>
      <c r="C17" s="24" t="s">
        <v>632</v>
      </c>
      <c r="D17" s="24" t="s">
        <v>633</v>
      </c>
      <c r="E17" s="24" t="s">
        <v>634</v>
      </c>
      <c r="F17" s="23" t="s">
        <v>268</v>
      </c>
      <c r="G17" s="23"/>
      <c r="H17" s="23" t="s">
        <v>16</v>
      </c>
      <c r="I17" s="24" t="s">
        <v>17</v>
      </c>
      <c r="J17" s="23" t="s">
        <v>18</v>
      </c>
      <c r="K17" s="24"/>
      <c r="L17" s="26"/>
      <c r="M17" s="26"/>
      <c r="N17" s="23"/>
      <c r="O17" s="27"/>
      <c r="P17" s="23" t="s">
        <v>6217</v>
      </c>
      <c r="Q17" s="27" t="str">
        <f>IF(O17&lt;&gt;"",O17,IF(ISNUMBER(FIND("xant",E17)),"ant",IF(ISNUMBER(FIND("xgre",E17)),"gre","glb")))</f>
        <v>glb</v>
      </c>
      <c r="R17" s="23"/>
      <c r="S17" s="23" t="str">
        <f t="shared" si="0"/>
        <v>longitude, latitude, alevel, time</v>
      </c>
      <c r="T17" s="23" t="str">
        <f t="shared" si="1"/>
        <v>area: time: mean</v>
      </c>
      <c r="U17" s="27" t="str">
        <f t="shared" si="2"/>
        <v>airmass</v>
      </c>
      <c r="V17" s="23"/>
    </row>
    <row r="18" spans="1:22" ht="84">
      <c r="A18" s="23" t="s">
        <v>2712</v>
      </c>
      <c r="B18" s="23" t="s">
        <v>2713</v>
      </c>
      <c r="C18" s="24" t="s">
        <v>2714</v>
      </c>
      <c r="D18" s="24" t="s">
        <v>2714</v>
      </c>
      <c r="E18" s="24" t="s">
        <v>14</v>
      </c>
      <c r="F18" s="23" t="s">
        <v>15</v>
      </c>
      <c r="G18" s="23"/>
      <c r="H18" s="23" t="s">
        <v>16</v>
      </c>
      <c r="I18" s="24" t="s">
        <v>78</v>
      </c>
      <c r="J18" s="23" t="s">
        <v>18</v>
      </c>
      <c r="K18" s="24" t="s">
        <v>5827</v>
      </c>
      <c r="L18" s="26"/>
      <c r="M18" s="26" t="s">
        <v>5834</v>
      </c>
      <c r="N18" s="23"/>
      <c r="O18" s="27"/>
      <c r="P18" s="23" t="s">
        <v>6217</v>
      </c>
      <c r="Q18" s="27" t="str">
        <f>IF(O18&lt;&gt;"",O18,IF(ISNUMBER(FIND("xant",E18)),"ant",IF(ISNUMBER(FIND("xgre",E18)),"gre","glb")))</f>
        <v>glb</v>
      </c>
      <c r="R18" s="23"/>
      <c r="S18" s="23" t="str">
        <f t="shared" si="0"/>
        <v>longitude, latitude, time</v>
      </c>
      <c r="T18" s="23" t="str">
        <f t="shared" si="1"/>
        <v>area: time: mean where vegetation (weighted by canopy area and by downwelling shortwave radiation at the surface)</v>
      </c>
      <c r="U18" s="27" t="str">
        <f t="shared" si="2"/>
        <v>albc</v>
      </c>
      <c r="V18" s="23"/>
    </row>
    <row r="19" spans="1:22" ht="42">
      <c r="A19" s="23" t="s">
        <v>1640</v>
      </c>
      <c r="B19" s="23" t="s">
        <v>1641</v>
      </c>
      <c r="C19" s="24" t="s">
        <v>1642</v>
      </c>
      <c r="D19" s="24" t="s">
        <v>1643</v>
      </c>
      <c r="E19" s="24" t="s">
        <v>14</v>
      </c>
      <c r="F19" s="23" t="s">
        <v>15</v>
      </c>
      <c r="G19" s="23"/>
      <c r="H19" s="23" t="s">
        <v>16</v>
      </c>
      <c r="I19" s="24" t="s">
        <v>1644</v>
      </c>
      <c r="J19" s="23" t="s">
        <v>18</v>
      </c>
      <c r="K19" s="24" t="s">
        <v>5837</v>
      </c>
      <c r="L19" s="26"/>
      <c r="M19" s="26" t="s">
        <v>5835</v>
      </c>
      <c r="N19" s="23"/>
      <c r="O19" s="27"/>
      <c r="P19" s="23" t="s">
        <v>6217</v>
      </c>
      <c r="Q19" s="27" t="str">
        <f>IF(O19&lt;&gt;"",O19,IF(ISNUMBER(FIND("xant",E19)),"ant",IF(ISNUMBER(FIND("xgre",E19)),"gre","glb")))</f>
        <v>glb</v>
      </c>
      <c r="R19" s="23"/>
      <c r="S19" s="23" t="str">
        <f t="shared" si="0"/>
        <v>longitude, latitude, time</v>
      </c>
      <c r="T19" s="23" t="str">
        <f t="shared" si="1"/>
        <v>area: mean (weighted by incident surface diffuse shortwave in band) time: point</v>
      </c>
      <c r="U19" s="27" t="str">
        <f t="shared" si="2"/>
        <v>albisccp</v>
      </c>
      <c r="V19" s="23"/>
    </row>
    <row r="20" spans="1:22" ht="42">
      <c r="A20" s="23" t="s">
        <v>1729</v>
      </c>
      <c r="B20" s="23" t="s">
        <v>1641</v>
      </c>
      <c r="C20" s="24" t="s">
        <v>1642</v>
      </c>
      <c r="D20" s="24" t="s">
        <v>1730</v>
      </c>
      <c r="E20" s="24" t="s">
        <v>14</v>
      </c>
      <c r="F20" s="23" t="s">
        <v>15</v>
      </c>
      <c r="G20" s="23"/>
      <c r="H20" s="23" t="s">
        <v>16</v>
      </c>
      <c r="I20" s="24" t="s">
        <v>1644</v>
      </c>
      <c r="J20" s="23" t="s">
        <v>18</v>
      </c>
      <c r="K20" s="24" t="s">
        <v>5837</v>
      </c>
      <c r="L20" s="26"/>
      <c r="M20" s="26" t="s">
        <v>5835</v>
      </c>
      <c r="N20" s="23"/>
      <c r="O20" s="27"/>
      <c r="P20" s="23" t="s">
        <v>6217</v>
      </c>
      <c r="Q20" s="27" t="str">
        <f>IF(O20&lt;&gt;"",O20,IF(ISNUMBER(FIND("xant",E20)),"ant",IF(ISNUMBER(FIND("xgre",E20)),"gre","glb")))</f>
        <v>glb</v>
      </c>
      <c r="R20" s="23"/>
      <c r="S20" s="23" t="str">
        <f t="shared" si="0"/>
        <v>longitude, latitude, time</v>
      </c>
      <c r="T20" s="23" t="str">
        <f t="shared" si="1"/>
        <v>area: mean (weighted by incident surface diffuse shortwave in band) time: point</v>
      </c>
      <c r="U20" s="27" t="str">
        <f t="shared" si="2"/>
        <v>albisccp</v>
      </c>
      <c r="V20" s="23"/>
    </row>
    <row r="21" spans="1:22" ht="42">
      <c r="A21" s="23" t="s">
        <v>2715</v>
      </c>
      <c r="B21" s="23" t="s">
        <v>2716</v>
      </c>
      <c r="C21" s="24" t="s">
        <v>2717</v>
      </c>
      <c r="D21" s="24" t="s">
        <v>2718</v>
      </c>
      <c r="E21" s="24" t="s">
        <v>14</v>
      </c>
      <c r="F21" s="23" t="s">
        <v>15</v>
      </c>
      <c r="G21" s="23"/>
      <c r="H21" s="23" t="s">
        <v>16</v>
      </c>
      <c r="I21" s="24" t="s">
        <v>2719</v>
      </c>
      <c r="J21" s="23" t="s">
        <v>2720</v>
      </c>
      <c r="K21" s="24" t="s">
        <v>5838</v>
      </c>
      <c r="L21" s="26"/>
      <c r="M21" s="26" t="s">
        <v>6178</v>
      </c>
      <c r="N21" s="23"/>
      <c r="O21" s="27"/>
      <c r="P21" s="23" t="s">
        <v>6217</v>
      </c>
      <c r="Q21" s="27" t="str">
        <f>IF(O21&lt;&gt;"",O21,IF(ISNUMBER(FIND("xant",E21)),"ant",IF(ISNUMBER(FIND("xgre",E21)),"gre","glb")))</f>
        <v>glb</v>
      </c>
      <c r="R21" s="23"/>
      <c r="S21" s="23" t="str">
        <f t="shared" si="0"/>
        <v>longitude, latitude, time</v>
      </c>
      <c r="T21" s="23" t="str">
        <f t="shared" si="1"/>
        <v xml:space="preserve"> area: time: mean where snow (weighted by downwelling shortwave radiation at surface)</v>
      </c>
      <c r="U21" s="27" t="str">
        <f t="shared" si="2"/>
        <v>albsn</v>
      </c>
      <c r="V21" s="23"/>
    </row>
    <row r="22" spans="1:22" ht="56">
      <c r="A22" s="23" t="s">
        <v>2721</v>
      </c>
      <c r="B22" s="23" t="s">
        <v>2722</v>
      </c>
      <c r="C22" s="24" t="s">
        <v>2723</v>
      </c>
      <c r="D22" s="24" t="s">
        <v>2724</v>
      </c>
      <c r="E22" s="24" t="s">
        <v>14</v>
      </c>
      <c r="F22" s="23" t="s">
        <v>15</v>
      </c>
      <c r="G22" s="23"/>
      <c r="H22" s="23" t="s">
        <v>16</v>
      </c>
      <c r="I22" s="24" t="s">
        <v>17</v>
      </c>
      <c r="J22" s="23" t="s">
        <v>2720</v>
      </c>
      <c r="K22" s="24" t="s">
        <v>5917</v>
      </c>
      <c r="L22" s="26"/>
      <c r="M22" s="26" t="s">
        <v>6178</v>
      </c>
      <c r="N22" s="23"/>
      <c r="O22" s="27"/>
      <c r="P22" s="23" t="s">
        <v>6217</v>
      </c>
      <c r="Q22" s="27" t="str">
        <f>IF(O22&lt;&gt;"",O22,IF(ISNUMBER(FIND("xant",E22)),"ant",IF(ISNUMBER(FIND("xgre",E22)),"gre","glb")))</f>
        <v>glb</v>
      </c>
      <c r="R22" s="23"/>
      <c r="S22" s="23" t="str">
        <f t="shared" si="0"/>
        <v>longitude, latitude, time</v>
      </c>
      <c r="T22" s="23" t="str">
        <f t="shared" si="1"/>
        <v xml:space="preserve"> area: time: mean where snow (weighted by downwelling shortwave radiation at surface)</v>
      </c>
      <c r="U22" s="27" t="str">
        <f t="shared" si="2"/>
        <v>albsrfc</v>
      </c>
      <c r="V22" s="23"/>
    </row>
    <row r="23" spans="1:22" ht="126">
      <c r="A23" s="23" t="s">
        <v>635</v>
      </c>
      <c r="B23" s="23" t="s">
        <v>636</v>
      </c>
      <c r="C23" s="24" t="s">
        <v>637</v>
      </c>
      <c r="D23" s="24" t="s">
        <v>638</v>
      </c>
      <c r="E23" s="24" t="s">
        <v>634</v>
      </c>
      <c r="F23" s="23" t="s">
        <v>268</v>
      </c>
      <c r="G23" s="23"/>
      <c r="H23" s="23" t="s">
        <v>16</v>
      </c>
      <c r="I23" s="24" t="s">
        <v>17</v>
      </c>
      <c r="J23" s="23" t="s">
        <v>18</v>
      </c>
      <c r="K23" s="24" t="s">
        <v>5840</v>
      </c>
      <c r="L23" s="26"/>
      <c r="M23" s="26" t="s">
        <v>5839</v>
      </c>
      <c r="N23" s="23"/>
      <c r="O23" s="27"/>
      <c r="P23" s="23" t="s">
        <v>6217</v>
      </c>
      <c r="Q23" s="27" t="str">
        <f>IF(O23&lt;&gt;"",O23,IF(ISNUMBER(FIND("xant",E23)),"ant",IF(ISNUMBER(FIND("xgre",E23)),"gre","glb")))</f>
        <v>glb</v>
      </c>
      <c r="R23" s="23"/>
      <c r="S23" s="23" t="str">
        <f t="shared" si="0"/>
        <v>longitude, latitude, alevel, time</v>
      </c>
      <c r="T23" s="23" t="str">
        <f t="shared" si="1"/>
        <v>area: time: mean (weighted by tracer mass)</v>
      </c>
      <c r="U23" s="27" t="str">
        <f t="shared" si="2"/>
        <v>aoanh</v>
      </c>
      <c r="V23" s="23"/>
    </row>
    <row r="24" spans="1:22" ht="42">
      <c r="A24" s="23" t="s">
        <v>1351</v>
      </c>
      <c r="B24" s="23" t="s">
        <v>1352</v>
      </c>
      <c r="C24" s="24" t="s">
        <v>1353</v>
      </c>
      <c r="D24" s="24" t="s">
        <v>1354</v>
      </c>
      <c r="E24" s="24" t="s">
        <v>516</v>
      </c>
      <c r="F24" s="23" t="s">
        <v>15</v>
      </c>
      <c r="G24" s="23" t="s">
        <v>269</v>
      </c>
      <c r="H24" s="23" t="s">
        <v>16</v>
      </c>
      <c r="I24" s="24" t="s">
        <v>17</v>
      </c>
      <c r="J24" s="23" t="s">
        <v>18</v>
      </c>
      <c r="K24" s="24"/>
      <c r="L24" s="26"/>
      <c r="M24" s="26"/>
      <c r="N24" s="23"/>
      <c r="O24" s="27"/>
      <c r="P24" s="23" t="s">
        <v>6217</v>
      </c>
      <c r="Q24" s="27" t="str">
        <f>IF(O24&lt;&gt;"",O24,IF(ISNUMBER(FIND("xant",E24)),"ant",IF(ISNUMBER(FIND("xgre",E24)),"gre","glb")))</f>
        <v>glb</v>
      </c>
      <c r="R24" s="23"/>
      <c r="S24" s="23" t="str">
        <f t="shared" si="0"/>
        <v>longitude, latitude, time, lambda550nm</v>
      </c>
      <c r="T24" s="23" t="str">
        <f t="shared" si="1"/>
        <v>area: time: mean</v>
      </c>
      <c r="U24" s="27" t="str">
        <f t="shared" si="2"/>
        <v>aod550volso4</v>
      </c>
      <c r="V24" s="23"/>
    </row>
    <row r="25" spans="1:22" s="28" customFormat="1" ht="28">
      <c r="A25" s="23" t="s">
        <v>4462</v>
      </c>
      <c r="B25" s="23" t="s">
        <v>4463</v>
      </c>
      <c r="C25" s="24" t="s">
        <v>4464</v>
      </c>
      <c r="D25" s="24" t="s">
        <v>4465</v>
      </c>
      <c r="E25" s="24" t="s">
        <v>29</v>
      </c>
      <c r="F25" s="23" t="s">
        <v>30</v>
      </c>
      <c r="G25" s="23"/>
      <c r="H25" s="23" t="s">
        <v>16</v>
      </c>
      <c r="I25" s="24" t="s">
        <v>31</v>
      </c>
      <c r="J25" s="23" t="s">
        <v>32</v>
      </c>
      <c r="K25" s="24"/>
      <c r="L25" s="26"/>
      <c r="M25" s="26"/>
      <c r="N25" s="23"/>
      <c r="O25" s="27"/>
      <c r="P25" s="23" t="s">
        <v>6218</v>
      </c>
      <c r="Q25" s="27" t="str">
        <f>IF(O25&lt;&gt;"",O25,IF(ISNUMBER(FIND("xant",E25)),"ant",IF(ISNUMBER(FIND("xgre",E25)),"gre","glb")))</f>
        <v>glb</v>
      </c>
      <c r="R25" s="23"/>
      <c r="S25" s="23" t="str">
        <f t="shared" si="0"/>
        <v>longitude, latitude, olevel, time</v>
      </c>
      <c r="T25" s="23" t="str">
        <f t="shared" si="1"/>
        <v>area: mean where sea time: mean</v>
      </c>
      <c r="U25" s="27" t="str">
        <f t="shared" si="2"/>
        <v>arag</v>
      </c>
      <c r="V25" s="23"/>
    </row>
    <row r="26" spans="1:22" s="28" customFormat="1" ht="28">
      <c r="A26" s="23" t="s">
        <v>4466</v>
      </c>
      <c r="B26" s="23" t="s">
        <v>4467</v>
      </c>
      <c r="C26" s="24" t="s">
        <v>4468</v>
      </c>
      <c r="D26" s="24" t="s">
        <v>4465</v>
      </c>
      <c r="E26" s="24" t="s">
        <v>14</v>
      </c>
      <c r="F26" s="23" t="s">
        <v>15</v>
      </c>
      <c r="G26" s="23"/>
      <c r="H26" s="23" t="s">
        <v>16</v>
      </c>
      <c r="I26" s="24" t="s">
        <v>31</v>
      </c>
      <c r="J26" s="23" t="s">
        <v>37</v>
      </c>
      <c r="K26" s="24" t="s">
        <v>5946</v>
      </c>
      <c r="L26" s="26" t="s">
        <v>5845</v>
      </c>
      <c r="M26" s="26"/>
      <c r="N26" s="23" t="s">
        <v>4463</v>
      </c>
      <c r="O26" s="27"/>
      <c r="P26" s="23" t="s">
        <v>6218</v>
      </c>
      <c r="Q26" s="27" t="str">
        <f>IF(O26&lt;&gt;"",O26,IF(ISNUMBER(FIND("xant",E26)),"ant",IF(ISNUMBER(FIND("xgre",E26)),"gre","glb")))</f>
        <v>glb</v>
      </c>
      <c r="R26" s="23"/>
      <c r="S26" s="23" t="str">
        <f t="shared" si="0"/>
        <v>longitude latitude time depth0m</v>
      </c>
      <c r="T26" s="23" t="str">
        <f t="shared" si="1"/>
        <v>area: mean where sea time: mean</v>
      </c>
      <c r="U26" s="27" t="str">
        <f t="shared" si="2"/>
        <v>arag</v>
      </c>
      <c r="V26" s="23"/>
    </row>
    <row r="27" spans="1:22" ht="84">
      <c r="A27" s="23" t="s">
        <v>3657</v>
      </c>
      <c r="B27" s="23" t="s">
        <v>3658</v>
      </c>
      <c r="C27" s="24" t="s">
        <v>3659</v>
      </c>
      <c r="D27" s="24" t="s">
        <v>3660</v>
      </c>
      <c r="E27" s="24" t="s">
        <v>2703</v>
      </c>
      <c r="F27" s="23" t="s">
        <v>15</v>
      </c>
      <c r="G27" s="23"/>
      <c r="H27" s="23" t="s">
        <v>571</v>
      </c>
      <c r="I27" s="24" t="s">
        <v>3661</v>
      </c>
      <c r="J27" s="23"/>
      <c r="K27" s="24"/>
      <c r="L27" s="26"/>
      <c r="M27" s="26"/>
      <c r="N27" s="23"/>
      <c r="O27" s="27"/>
      <c r="P27" s="23" t="s">
        <v>6217</v>
      </c>
      <c r="Q27" s="27" t="str">
        <f>IF(O27&lt;&gt;"",O27,IF(ISNUMBER(FIND("xant",E27)),"ant",IF(ISNUMBER(FIND("xgre",E27)),"gre","glb")))</f>
        <v>glb</v>
      </c>
      <c r="R27" s="23"/>
      <c r="S27" s="23" t="str">
        <f t="shared" si="0"/>
        <v>longitude, latitude</v>
      </c>
      <c r="T27" s="23" t="str">
        <f t="shared" si="1"/>
        <v>area: sum</v>
      </c>
      <c r="U27" s="27" t="str">
        <f t="shared" si="2"/>
        <v>areacella</v>
      </c>
      <c r="V27" s="23"/>
    </row>
    <row r="28" spans="1:22" ht="56">
      <c r="A28" s="23" t="s">
        <v>3718</v>
      </c>
      <c r="B28" s="23" t="s">
        <v>3719</v>
      </c>
      <c r="C28" s="24" t="s">
        <v>3720</v>
      </c>
      <c r="D28" s="24" t="s">
        <v>3721</v>
      </c>
      <c r="E28" s="24" t="s">
        <v>2703</v>
      </c>
      <c r="F28" s="23" t="s">
        <v>15</v>
      </c>
      <c r="G28" s="23"/>
      <c r="H28" s="23" t="s">
        <v>571</v>
      </c>
      <c r="I28" s="24" t="s">
        <v>3661</v>
      </c>
      <c r="J28" s="23"/>
      <c r="K28" s="24"/>
      <c r="L28" s="26"/>
      <c r="M28" s="26"/>
      <c r="N28" s="23"/>
      <c r="O28" s="27"/>
      <c r="P28" s="23" t="s">
        <v>6219</v>
      </c>
      <c r="Q28" s="27" t="str">
        <f>IF(O28&lt;&gt;"",O28,IF(ISNUMBER(FIND("xant",E28)),"ant",IF(ISNUMBER(FIND("xgre",E28)),"gre","glb")))</f>
        <v>glb</v>
      </c>
      <c r="R28" s="23"/>
      <c r="S28" s="23" t="str">
        <f t="shared" si="0"/>
        <v>longitude, latitude</v>
      </c>
      <c r="T28" s="23" t="str">
        <f t="shared" si="1"/>
        <v>area: sum</v>
      </c>
      <c r="U28" s="27" t="str">
        <f t="shared" si="2"/>
        <v>areacellg</v>
      </c>
      <c r="V28" s="23"/>
    </row>
    <row r="29" spans="1:22" ht="56">
      <c r="A29" s="23" t="s">
        <v>3737</v>
      </c>
      <c r="B29" s="23" t="s">
        <v>3719</v>
      </c>
      <c r="C29" s="24" t="s">
        <v>3720</v>
      </c>
      <c r="D29" s="24" t="s">
        <v>3721</v>
      </c>
      <c r="E29" s="24" t="s">
        <v>2703</v>
      </c>
      <c r="F29" s="23" t="s">
        <v>15</v>
      </c>
      <c r="G29" s="23"/>
      <c r="H29" s="23" t="s">
        <v>571</v>
      </c>
      <c r="I29" s="24" t="s">
        <v>3661</v>
      </c>
      <c r="J29" s="23"/>
      <c r="K29" s="24"/>
      <c r="L29" s="26"/>
      <c r="M29" s="26"/>
      <c r="N29" s="23"/>
      <c r="O29" s="27"/>
      <c r="P29" s="23" t="s">
        <v>6219</v>
      </c>
      <c r="Q29" s="27" t="str">
        <f>IF(O29&lt;&gt;"",O29,IF(ISNUMBER(FIND("xant",E29)),"ant",IF(ISNUMBER(FIND("xgre",E29)),"gre","glb")))</f>
        <v>glb</v>
      </c>
      <c r="R29" s="23"/>
      <c r="S29" s="23" t="str">
        <f t="shared" si="0"/>
        <v>longitude, latitude</v>
      </c>
      <c r="T29" s="23" t="str">
        <f t="shared" si="1"/>
        <v>area: sum</v>
      </c>
      <c r="U29" s="27" t="str">
        <f t="shared" si="2"/>
        <v>areacellg</v>
      </c>
      <c r="V29" s="23"/>
    </row>
    <row r="30" spans="1:22" ht="112">
      <c r="A30" s="23" t="s">
        <v>4399</v>
      </c>
      <c r="B30" s="23" t="s">
        <v>4400</v>
      </c>
      <c r="C30" s="24" t="s">
        <v>4401</v>
      </c>
      <c r="D30" s="24" t="s">
        <v>4402</v>
      </c>
      <c r="E30" s="24" t="s">
        <v>2703</v>
      </c>
      <c r="F30" s="23" t="s">
        <v>15</v>
      </c>
      <c r="G30" s="23"/>
      <c r="H30" s="23" t="s">
        <v>571</v>
      </c>
      <c r="I30" s="24" t="s">
        <v>3661</v>
      </c>
      <c r="J30" s="23"/>
      <c r="K30" s="24"/>
      <c r="L30" s="26"/>
      <c r="M30" s="26"/>
      <c r="N30" s="23"/>
      <c r="O30" s="27"/>
      <c r="P30" s="23" t="s">
        <v>6219</v>
      </c>
      <c r="Q30" s="27" t="str">
        <f>IF(O30&lt;&gt;"",O30,IF(ISNUMBER(FIND("xant",E30)),"ant",IF(ISNUMBER(FIND("xgre",E30)),"gre","glb")))</f>
        <v>glb</v>
      </c>
      <c r="R30" s="23"/>
      <c r="S30" s="23" t="str">
        <f t="shared" si="0"/>
        <v>longitude, latitude</v>
      </c>
      <c r="T30" s="23" t="str">
        <f t="shared" si="1"/>
        <v>area: sum</v>
      </c>
      <c r="U30" s="27" t="str">
        <f t="shared" si="2"/>
        <v>areacello</v>
      </c>
      <c r="V30" s="23"/>
    </row>
    <row r="31" spans="1:22" ht="84">
      <c r="A31" s="23" t="s">
        <v>3662</v>
      </c>
      <c r="B31" s="23" t="s">
        <v>3663</v>
      </c>
      <c r="C31" s="24" t="s">
        <v>3664</v>
      </c>
      <c r="D31" s="24" t="s">
        <v>3665</v>
      </c>
      <c r="E31" s="24" t="s">
        <v>2703</v>
      </c>
      <c r="F31" s="23" t="s">
        <v>15</v>
      </c>
      <c r="G31" s="23"/>
      <c r="H31" s="23" t="s">
        <v>571</v>
      </c>
      <c r="I31" s="24" t="s">
        <v>3661</v>
      </c>
      <c r="J31" s="23"/>
      <c r="K31" s="24" t="s">
        <v>6181</v>
      </c>
      <c r="L31" s="26"/>
      <c r="M31" s="26"/>
      <c r="N31" s="23"/>
      <c r="O31" s="27"/>
      <c r="P31" s="23" t="s">
        <v>6220</v>
      </c>
      <c r="Q31" s="27" t="str">
        <f>IF(O31&lt;&gt;"",O31,IF(ISNUMBER(FIND("xant",E31)),"ant",IF(ISNUMBER(FIND("xgre",E31)),"gre","glb")))</f>
        <v>glb</v>
      </c>
      <c r="R31" s="23"/>
      <c r="S31" s="23" t="str">
        <f t="shared" si="0"/>
        <v>longitude, latitude</v>
      </c>
      <c r="T31" s="23" t="str">
        <f t="shared" si="1"/>
        <v>area: sum</v>
      </c>
      <c r="U31" s="27" t="str">
        <f t="shared" si="2"/>
        <v>areacellr</v>
      </c>
      <c r="V31" s="23"/>
    </row>
    <row r="32" spans="1:22" ht="28">
      <c r="A32" s="23" t="s">
        <v>4469</v>
      </c>
      <c r="B32" s="23" t="s">
        <v>4470</v>
      </c>
      <c r="C32" s="24" t="s">
        <v>4471</v>
      </c>
      <c r="D32" s="24" t="s">
        <v>4472</v>
      </c>
      <c r="E32" s="24" t="s">
        <v>14</v>
      </c>
      <c r="F32" s="23" t="s">
        <v>15</v>
      </c>
      <c r="G32" s="23"/>
      <c r="H32" s="23" t="s">
        <v>16</v>
      </c>
      <c r="I32" s="24" t="s">
        <v>31</v>
      </c>
      <c r="J32" s="23" t="s">
        <v>37</v>
      </c>
      <c r="K32" s="24" t="s">
        <v>5947</v>
      </c>
      <c r="L32" s="26" t="s">
        <v>5845</v>
      </c>
      <c r="M32" s="26"/>
      <c r="N32" s="23" t="s">
        <v>5870</v>
      </c>
      <c r="O32" s="27"/>
      <c r="P32" s="23" t="s">
        <v>6221</v>
      </c>
      <c r="Q32" s="27" t="str">
        <f>IF(O32&lt;&gt;"",O32,IF(ISNUMBER(FIND("xant",E32)),"ant",IF(ISNUMBER(FIND("xgre",E32)),"gre","glb")))</f>
        <v>glb</v>
      </c>
      <c r="R32" s="23"/>
      <c r="S32" s="23" t="str">
        <f t="shared" si="0"/>
        <v>longitude latitude time depth0m</v>
      </c>
      <c r="T32" s="23" t="str">
        <f t="shared" si="1"/>
        <v>area: mean where sea time: mean</v>
      </c>
      <c r="U32" s="27" t="str">
        <f t="shared" si="2"/>
        <v>bacc</v>
      </c>
      <c r="V32" s="23"/>
    </row>
    <row r="33" spans="1:22" ht="84">
      <c r="A33" s="23" t="s">
        <v>3589</v>
      </c>
      <c r="B33" s="23" t="s">
        <v>3590</v>
      </c>
      <c r="C33" s="24" t="s">
        <v>3591</v>
      </c>
      <c r="D33" s="24" t="s">
        <v>3592</v>
      </c>
      <c r="E33" s="24" t="s">
        <v>3593</v>
      </c>
      <c r="F33" s="23" t="s">
        <v>15</v>
      </c>
      <c r="G33" s="23" t="s">
        <v>3594</v>
      </c>
      <c r="H33" s="23" t="s">
        <v>16</v>
      </c>
      <c r="I33" s="24" t="s">
        <v>2837</v>
      </c>
      <c r="J33" s="23" t="s">
        <v>18</v>
      </c>
      <c r="K33" s="24" t="s">
        <v>5843</v>
      </c>
      <c r="L33" s="26"/>
      <c r="M33" s="26" t="s">
        <v>5842</v>
      </c>
      <c r="N33" s="23"/>
      <c r="O33" s="27"/>
      <c r="P33" s="23" t="s">
        <v>6221</v>
      </c>
      <c r="Q33" s="27" t="str">
        <f>IF(O33&lt;&gt;"",O33,IF(ISNUMBER(FIND("xant",E33)),"ant",IF(ISNUMBER(FIND("xgre",E33)),"gre","glb")))</f>
        <v>glb</v>
      </c>
      <c r="R33" s="23"/>
      <c r="S33" s="23" t="str">
        <f t="shared" si="0"/>
        <v>longitude, latitude, time, typebare</v>
      </c>
      <c r="T33" s="23" t="str">
        <f t="shared" si="1"/>
        <v>area: mean time:mean" (or "area time: mean")</v>
      </c>
      <c r="U33" s="27" t="str">
        <f t="shared" si="2"/>
        <v>baresoilFrac</v>
      </c>
      <c r="V33" s="23"/>
    </row>
    <row r="34" spans="1:22" ht="84">
      <c r="A34" s="23" t="s">
        <v>4065</v>
      </c>
      <c r="B34" s="23" t="s">
        <v>3590</v>
      </c>
      <c r="C34" s="24" t="s">
        <v>3591</v>
      </c>
      <c r="D34" s="24" t="s">
        <v>3592</v>
      </c>
      <c r="E34" s="24" t="s">
        <v>3593</v>
      </c>
      <c r="F34" s="23" t="s">
        <v>15</v>
      </c>
      <c r="G34" s="23" t="s">
        <v>3594</v>
      </c>
      <c r="H34" s="23" t="s">
        <v>16</v>
      </c>
      <c r="I34" s="24" t="s">
        <v>2837</v>
      </c>
      <c r="J34" s="23" t="s">
        <v>18</v>
      </c>
      <c r="K34" s="24" t="s">
        <v>5843</v>
      </c>
      <c r="L34" s="26"/>
      <c r="M34" s="26" t="s">
        <v>5842</v>
      </c>
      <c r="N34" s="23"/>
      <c r="O34" s="27"/>
      <c r="P34" s="23" t="s">
        <v>6217</v>
      </c>
      <c r="Q34" s="27" t="str">
        <f>IF(O34&lt;&gt;"",O34,IF(ISNUMBER(FIND("xant",E34)),"ant",IF(ISNUMBER(FIND("xgre",E34)),"gre","glb")))</f>
        <v>glb</v>
      </c>
      <c r="R34" s="23"/>
      <c r="S34" s="23" t="str">
        <f t="shared" si="0"/>
        <v>longitude, latitude, time, typebare</v>
      </c>
      <c r="T34" s="23" t="str">
        <f t="shared" si="1"/>
        <v>area: mean time:mean" (or "area time: mean")</v>
      </c>
      <c r="U34" s="27" t="str">
        <f t="shared" si="2"/>
        <v>baresoilFrac</v>
      </c>
      <c r="V34" s="23"/>
    </row>
    <row r="35" spans="1:22" ht="42">
      <c r="A35" s="23" t="s">
        <v>4403</v>
      </c>
      <c r="B35" s="23" t="s">
        <v>4404</v>
      </c>
      <c r="C35" s="24" t="s">
        <v>4405</v>
      </c>
      <c r="D35" s="24" t="s">
        <v>4406</v>
      </c>
      <c r="E35" s="24" t="s">
        <v>2703</v>
      </c>
      <c r="F35" s="23" t="s">
        <v>15</v>
      </c>
      <c r="G35" s="23"/>
      <c r="H35" s="23" t="s">
        <v>571</v>
      </c>
      <c r="I35" s="24" t="s">
        <v>572</v>
      </c>
      <c r="J35" s="23" t="s">
        <v>37</v>
      </c>
      <c r="K35" s="24"/>
      <c r="L35" s="26"/>
      <c r="M35" s="26"/>
      <c r="N35" s="23"/>
      <c r="O35" s="27"/>
      <c r="P35" s="23" t="s">
        <v>6218</v>
      </c>
      <c r="Q35" s="27" t="str">
        <f>IF(O35&lt;&gt;"",O35,IF(ISNUMBER(FIND("xant",E35)),"ant",IF(ISNUMBER(FIND("xgre",E35)),"gre","glb")))</f>
        <v>glb</v>
      </c>
      <c r="R35" s="23"/>
      <c r="S35" s="23" t="str">
        <f t="shared" si="0"/>
        <v>longitude, latitude</v>
      </c>
      <c r="T35" s="23" t="str">
        <f t="shared" si="1"/>
        <v>area: mean</v>
      </c>
      <c r="U35" s="27" t="str">
        <f t="shared" si="2"/>
        <v>basin</v>
      </c>
      <c r="V35" s="23"/>
    </row>
    <row r="36" spans="1:22" ht="28">
      <c r="A36" s="23" t="s">
        <v>4196</v>
      </c>
      <c r="B36" s="23" t="s">
        <v>4197</v>
      </c>
      <c r="C36" s="24" t="s">
        <v>4198</v>
      </c>
      <c r="D36" s="24" t="s">
        <v>4199</v>
      </c>
      <c r="E36" s="24" t="s">
        <v>4200</v>
      </c>
      <c r="F36" s="23" t="s">
        <v>15</v>
      </c>
      <c r="G36" s="23" t="s">
        <v>4201</v>
      </c>
      <c r="H36" s="23" t="s">
        <v>16</v>
      </c>
      <c r="I36" s="24" t="s">
        <v>17</v>
      </c>
      <c r="J36" s="23" t="s">
        <v>37</v>
      </c>
      <c r="K36" s="39" t="s">
        <v>6228</v>
      </c>
      <c r="L36" s="39" t="s">
        <v>6227</v>
      </c>
      <c r="M36" s="24" t="s">
        <v>31</v>
      </c>
      <c r="N36" s="23"/>
      <c r="O36" s="27"/>
      <c r="P36" s="23" t="s">
        <v>6218</v>
      </c>
      <c r="Q36" s="27" t="str">
        <f>IF(O36&lt;&gt;"",O36,IF(ISNUMBER(FIND("xant",E36)),"ant",IF(ISNUMBER(FIND("xgre",E36)),"gre","glb")))</f>
        <v>glb</v>
      </c>
      <c r="R36" s="23"/>
      <c r="S36" s="23" t="str">
        <f t="shared" si="0"/>
        <v>longitude, latitude, time, oplev20bar</v>
      </c>
      <c r="T36" s="23" t="str">
        <f t="shared" si="1"/>
        <v>area: mean where sea time: mean</v>
      </c>
      <c r="U36" s="27" t="str">
        <f t="shared" si="2"/>
        <v>bigthetao</v>
      </c>
      <c r="V36" s="23"/>
    </row>
    <row r="37" spans="1:22" ht="28">
      <c r="A37" s="23" t="s">
        <v>4364</v>
      </c>
      <c r="B37" s="23" t="s">
        <v>4197</v>
      </c>
      <c r="C37" s="24" t="s">
        <v>4365</v>
      </c>
      <c r="D37" s="24" t="s">
        <v>4366</v>
      </c>
      <c r="E37" s="24" t="s">
        <v>29</v>
      </c>
      <c r="F37" s="23" t="s">
        <v>30</v>
      </c>
      <c r="G37" s="23"/>
      <c r="H37" s="23" t="s">
        <v>16</v>
      </c>
      <c r="I37" s="24" t="s">
        <v>31</v>
      </c>
      <c r="J37" s="23" t="s">
        <v>32</v>
      </c>
      <c r="K37" s="24"/>
      <c r="L37" s="26"/>
      <c r="M37" s="29"/>
      <c r="N37" s="23"/>
      <c r="O37" s="27"/>
      <c r="P37" s="23" t="s">
        <v>6218</v>
      </c>
      <c r="Q37" s="27" t="str">
        <f>IF(O37&lt;&gt;"",O37,IF(ISNUMBER(FIND("xant",E37)),"ant",IF(ISNUMBER(FIND("xgre",E37)),"gre","glb")))</f>
        <v>glb</v>
      </c>
      <c r="R37" s="23"/>
      <c r="S37" s="23" t="str">
        <f t="shared" si="0"/>
        <v>longitude, latitude, olevel, time</v>
      </c>
      <c r="T37" s="23" t="str">
        <f t="shared" si="1"/>
        <v>area: mean where sea time: mean</v>
      </c>
      <c r="U37" s="27" t="str">
        <f t="shared" si="2"/>
        <v>bigthetao</v>
      </c>
      <c r="V37" s="23"/>
    </row>
    <row r="38" spans="1:22" ht="28">
      <c r="A38" s="23" t="s">
        <v>4473</v>
      </c>
      <c r="B38" s="23" t="s">
        <v>4197</v>
      </c>
      <c r="C38" s="24" t="s">
        <v>4365</v>
      </c>
      <c r="D38" s="24" t="s">
        <v>4366</v>
      </c>
      <c r="E38" s="24" t="s">
        <v>29</v>
      </c>
      <c r="F38" s="23" t="s">
        <v>30</v>
      </c>
      <c r="G38" s="23"/>
      <c r="H38" s="23" t="s">
        <v>16</v>
      </c>
      <c r="I38" s="24" t="s">
        <v>31</v>
      </c>
      <c r="J38" s="23" t="s">
        <v>32</v>
      </c>
      <c r="K38" s="24"/>
      <c r="L38" s="26"/>
      <c r="M38" s="26"/>
      <c r="N38" s="23"/>
      <c r="O38" s="27"/>
      <c r="P38" s="23" t="s">
        <v>6218</v>
      </c>
      <c r="Q38" s="27" t="str">
        <f>IF(O38&lt;&gt;"",O38,IF(ISNUMBER(FIND("xant",E38)),"ant",IF(ISNUMBER(FIND("xgre",E38)),"gre","glb")))</f>
        <v>glb</v>
      </c>
      <c r="R38" s="23"/>
      <c r="S38" s="23" t="str">
        <f t="shared" si="0"/>
        <v>longitude, latitude, olevel, time</v>
      </c>
      <c r="T38" s="23" t="str">
        <f t="shared" si="1"/>
        <v>area: mean where sea time: mean</v>
      </c>
      <c r="U38" s="27" t="str">
        <f t="shared" si="2"/>
        <v>bigthetao</v>
      </c>
      <c r="V38" s="23"/>
    </row>
    <row r="39" spans="1:22" ht="28">
      <c r="A39" s="23" t="s">
        <v>4474</v>
      </c>
      <c r="B39" s="23" t="s">
        <v>4475</v>
      </c>
      <c r="C39" s="24" t="s">
        <v>4476</v>
      </c>
      <c r="D39" s="24" t="s">
        <v>4366</v>
      </c>
      <c r="E39" s="24" t="s">
        <v>4477</v>
      </c>
      <c r="F39" s="23" t="s">
        <v>4478</v>
      </c>
      <c r="G39" s="23"/>
      <c r="H39" s="23" t="s">
        <v>16</v>
      </c>
      <c r="I39" s="24" t="s">
        <v>31</v>
      </c>
      <c r="J39" s="23"/>
      <c r="K39" s="26" t="s">
        <v>5948</v>
      </c>
      <c r="L39" s="26"/>
      <c r="M39" s="26"/>
      <c r="N39" s="23" t="s">
        <v>4197</v>
      </c>
      <c r="O39" s="27"/>
      <c r="P39" s="23" t="s">
        <v>6218</v>
      </c>
      <c r="Q39" s="27" t="str">
        <f>IF(O39&lt;&gt;"",O39,IF(ISNUMBER(FIND("xant",E39)),"ant",IF(ISNUMBER(FIND("xgre",E39)),"gre","glb")))</f>
        <v>glb</v>
      </c>
      <c r="R39" s="23"/>
      <c r="S39" s="23" t="str">
        <f t="shared" si="0"/>
        <v>olevel, time</v>
      </c>
      <c r="T39" s="23" t="str">
        <f t="shared" si="1"/>
        <v>area: mean where sea time: mean</v>
      </c>
      <c r="U39" s="27" t="str">
        <f t="shared" si="2"/>
        <v>bigthetao</v>
      </c>
      <c r="V39" s="23"/>
    </row>
    <row r="40" spans="1:22" ht="14">
      <c r="A40" s="23" t="s">
        <v>186</v>
      </c>
      <c r="B40" s="23" t="s">
        <v>187</v>
      </c>
      <c r="C40" s="24" t="s">
        <v>188</v>
      </c>
      <c r="D40" s="24" t="s">
        <v>189</v>
      </c>
      <c r="E40" s="24" t="s">
        <v>108</v>
      </c>
      <c r="F40" s="23" t="s">
        <v>15</v>
      </c>
      <c r="G40" s="23"/>
      <c r="H40" s="23" t="s">
        <v>66</v>
      </c>
      <c r="I40" s="24" t="s">
        <v>67</v>
      </c>
      <c r="J40" s="23" t="s">
        <v>18</v>
      </c>
      <c r="K40" s="24"/>
      <c r="L40" s="26"/>
      <c r="M40" s="26"/>
      <c r="N40" s="23"/>
      <c r="O40" s="27"/>
      <c r="P40" s="23" t="s">
        <v>6217</v>
      </c>
      <c r="Q40" s="27" t="str">
        <f>IF(O40&lt;&gt;"",O40,IF(ISNUMBER(FIND("xant",E40)),"ant",IF(ISNUMBER(FIND("xgre",E40)),"gre","glb")))</f>
        <v>glb</v>
      </c>
      <c r="R40" s="23"/>
      <c r="S40" s="23" t="str">
        <f t="shared" si="0"/>
        <v>longitude, latitude, time1</v>
      </c>
      <c r="T40" s="23" t="str">
        <f t="shared" si="1"/>
        <v>area: mean time: point</v>
      </c>
      <c r="U40" s="27" t="str">
        <f t="shared" si="2"/>
        <v>bldep</v>
      </c>
      <c r="V40" s="23"/>
    </row>
    <row r="41" spans="1:22" ht="14">
      <c r="A41" s="23" t="s">
        <v>639</v>
      </c>
      <c r="B41" s="23" t="s">
        <v>187</v>
      </c>
      <c r="C41" s="24" t="s">
        <v>188</v>
      </c>
      <c r="D41" s="24" t="s">
        <v>640</v>
      </c>
      <c r="E41" s="24" t="s">
        <v>14</v>
      </c>
      <c r="F41" s="23" t="s">
        <v>15</v>
      </c>
      <c r="G41" s="23"/>
      <c r="H41" s="23" t="s">
        <v>16</v>
      </c>
      <c r="I41" s="24" t="s">
        <v>17</v>
      </c>
      <c r="J41" s="23" t="s">
        <v>18</v>
      </c>
      <c r="K41" s="24"/>
      <c r="L41" s="26"/>
      <c r="M41" s="26"/>
      <c r="N41" s="23"/>
      <c r="O41" s="27"/>
      <c r="P41" s="23" t="s">
        <v>6217</v>
      </c>
      <c r="Q41" s="27" t="str">
        <f>IF(O41&lt;&gt;"",O41,IF(ISNUMBER(FIND("xant",E41)),"ant",IF(ISNUMBER(FIND("xgre",E41)),"gre","glb")))</f>
        <v>glb</v>
      </c>
      <c r="R41" s="23"/>
      <c r="S41" s="23" t="str">
        <f t="shared" si="0"/>
        <v>longitude, latitude, time</v>
      </c>
      <c r="T41" s="23" t="str">
        <f t="shared" si="1"/>
        <v>area: time: mean</v>
      </c>
      <c r="U41" s="27" t="str">
        <f t="shared" si="2"/>
        <v>bldep</v>
      </c>
      <c r="V41" s="23"/>
    </row>
    <row r="42" spans="1:22" ht="14">
      <c r="A42" s="23" t="s">
        <v>2132</v>
      </c>
      <c r="B42" s="23" t="s">
        <v>187</v>
      </c>
      <c r="C42" s="24" t="s">
        <v>640</v>
      </c>
      <c r="D42" s="24" t="s">
        <v>2133</v>
      </c>
      <c r="E42" s="24" t="s">
        <v>14</v>
      </c>
      <c r="F42" s="23" t="s">
        <v>15</v>
      </c>
      <c r="G42" s="23"/>
      <c r="H42" s="23" t="s">
        <v>16</v>
      </c>
      <c r="I42" s="24" t="s">
        <v>17</v>
      </c>
      <c r="J42" s="23" t="s">
        <v>18</v>
      </c>
      <c r="K42" s="24"/>
      <c r="L42" s="26"/>
      <c r="M42" s="26"/>
      <c r="N42" s="23"/>
      <c r="O42" s="27"/>
      <c r="P42" s="23" t="s">
        <v>6217</v>
      </c>
      <c r="Q42" s="27" t="str">
        <f>IF(O42&lt;&gt;"",O42,IF(ISNUMBER(FIND("xant",E42)),"ant",IF(ISNUMBER(FIND("xgre",E42)),"gre","glb")))</f>
        <v>glb</v>
      </c>
      <c r="R42" s="23"/>
      <c r="S42" s="23" t="str">
        <f t="shared" si="0"/>
        <v>longitude, latitude, time</v>
      </c>
      <c r="T42" s="23" t="str">
        <f t="shared" si="1"/>
        <v>area: time: mean</v>
      </c>
      <c r="U42" s="27" t="str">
        <f t="shared" si="2"/>
        <v>bldep</v>
      </c>
      <c r="V42" s="23"/>
    </row>
    <row r="43" spans="1:22" ht="168">
      <c r="A43" s="23" t="s">
        <v>1314</v>
      </c>
      <c r="B43" s="23" t="s">
        <v>1315</v>
      </c>
      <c r="C43" s="24" t="s">
        <v>1316</v>
      </c>
      <c r="D43" s="24" t="s">
        <v>1317</v>
      </c>
      <c r="E43" s="24" t="s">
        <v>1318</v>
      </c>
      <c r="F43" s="23" t="s">
        <v>1319</v>
      </c>
      <c r="G43" s="23"/>
      <c r="H43" s="23" t="s">
        <v>16</v>
      </c>
      <c r="I43" s="24" t="s">
        <v>1320</v>
      </c>
      <c r="J43" s="23"/>
      <c r="K43" s="24"/>
      <c r="L43" s="26"/>
      <c r="M43" s="26"/>
      <c r="N43" s="23"/>
      <c r="O43" s="27"/>
      <c r="P43" s="23" t="s">
        <v>6217</v>
      </c>
      <c r="Q43" s="27" t="str">
        <f>IF(O43&lt;&gt;"",O43,IF(ISNUMBER(FIND("xant",E43)),"ant",IF(ISNUMBER(FIND("xgre",E43)),"gre","glb")))</f>
        <v>glb</v>
      </c>
      <c r="R43" s="23"/>
      <c r="S43" s="23" t="str">
        <f t="shared" si="0"/>
        <v>latitude, plev39, time</v>
      </c>
      <c r="T43" s="23" t="str">
        <f t="shared" si="1"/>
        <v>longitude: time: mean where air</v>
      </c>
      <c r="U43" s="27" t="str">
        <f t="shared" si="2"/>
        <v>bry</v>
      </c>
      <c r="V43" s="23"/>
    </row>
    <row r="44" spans="1:22" ht="42">
      <c r="A44" s="23" t="s">
        <v>263</v>
      </c>
      <c r="B44" s="23" t="s">
        <v>264</v>
      </c>
      <c r="C44" s="24" t="s">
        <v>265</v>
      </c>
      <c r="D44" s="24" t="s">
        <v>266</v>
      </c>
      <c r="E44" s="24" t="s">
        <v>267</v>
      </c>
      <c r="F44" s="23" t="s">
        <v>268</v>
      </c>
      <c r="G44" s="23" t="s">
        <v>269</v>
      </c>
      <c r="H44" s="23" t="s">
        <v>66</v>
      </c>
      <c r="I44" s="24" t="s">
        <v>67</v>
      </c>
      <c r="J44" s="23" t="s">
        <v>18</v>
      </c>
      <c r="K44" s="24"/>
      <c r="L44" s="26"/>
      <c r="M44" s="26"/>
      <c r="N44" s="23"/>
      <c r="O44" s="27"/>
      <c r="P44" s="23" t="s">
        <v>6217</v>
      </c>
      <c r="Q44" s="27" t="str">
        <f>IF(O44&lt;&gt;"",O44,IF(ISNUMBER(FIND("xant",E44)),"ant",IF(ISNUMBER(FIND("xgre",E44)),"gre","glb")))</f>
        <v>glb</v>
      </c>
      <c r="R44" s="23"/>
      <c r="S44" s="23" t="str">
        <f t="shared" si="0"/>
        <v>longitude, latitude, alevel, time1, lambda550nm</v>
      </c>
      <c r="T44" s="23" t="str">
        <f t="shared" si="1"/>
        <v>area: mean time: point</v>
      </c>
      <c r="U44" s="27" t="str">
        <f t="shared" si="2"/>
        <v>bs550aer</v>
      </c>
      <c r="V44" s="23"/>
    </row>
    <row r="45" spans="1:22" ht="84">
      <c r="A45" s="23" t="s">
        <v>4066</v>
      </c>
      <c r="B45" s="23" t="s">
        <v>4067</v>
      </c>
      <c r="C45" s="24" t="s">
        <v>4068</v>
      </c>
      <c r="D45" s="24" t="s">
        <v>4069</v>
      </c>
      <c r="E45" s="24" t="s">
        <v>4070</v>
      </c>
      <c r="F45" s="23" t="s">
        <v>15</v>
      </c>
      <c r="G45" s="23" t="s">
        <v>4071</v>
      </c>
      <c r="H45" s="23" t="s">
        <v>16</v>
      </c>
      <c r="I45" s="24" t="s">
        <v>2837</v>
      </c>
      <c r="J45" s="23" t="s">
        <v>18</v>
      </c>
      <c r="K45" s="24" t="s">
        <v>5843</v>
      </c>
      <c r="L45" s="26"/>
      <c r="M45" s="26" t="s">
        <v>5842</v>
      </c>
      <c r="N45" s="23"/>
      <c r="O45" s="27"/>
      <c r="P45" s="23" t="s">
        <v>6217</v>
      </c>
      <c r="Q45" s="27" t="str">
        <f>IF(O45&lt;&gt;"",O45,IF(ISNUMBER(FIND("xant",E45)),"ant",IF(ISNUMBER(FIND("xgre",E45)),"gre","glb")))</f>
        <v>glb</v>
      </c>
      <c r="R45" s="23"/>
      <c r="S45" s="23" t="str">
        <f t="shared" si="0"/>
        <v>longitude, latitude, time, typeburnt</v>
      </c>
      <c r="T45" s="23" t="str">
        <f t="shared" si="1"/>
        <v>area: mean time:mean" (or "area time: mean")</v>
      </c>
      <c r="U45" s="27" t="str">
        <f t="shared" si="2"/>
        <v>burntFractionAll</v>
      </c>
      <c r="V45" s="23"/>
    </row>
    <row r="46" spans="1:22" ht="84">
      <c r="A46" s="23" t="s">
        <v>2725</v>
      </c>
      <c r="B46" s="23" t="s">
        <v>2726</v>
      </c>
      <c r="C46" s="24" t="s">
        <v>2727</v>
      </c>
      <c r="D46" s="24" t="s">
        <v>2728</v>
      </c>
      <c r="E46" s="24" t="s">
        <v>14</v>
      </c>
      <c r="F46" s="23" t="s">
        <v>15</v>
      </c>
      <c r="G46" s="23"/>
      <c r="H46" s="23" t="s">
        <v>16</v>
      </c>
      <c r="I46" s="24" t="s">
        <v>78</v>
      </c>
      <c r="J46" s="23" t="s">
        <v>18</v>
      </c>
      <c r="K46" s="24"/>
      <c r="L46" s="26"/>
      <c r="M46" s="26"/>
      <c r="N46" s="23"/>
      <c r="O46" s="27"/>
      <c r="P46" s="23" t="s">
        <v>6217</v>
      </c>
      <c r="Q46" s="27" t="str">
        <f>IF(O46&lt;&gt;"",O46,IF(ISNUMBER(FIND("xant",E46)),"ant",IF(ISNUMBER(FIND("xgre",E46)),"gre","glb")))</f>
        <v>glb</v>
      </c>
      <c r="R46" s="23"/>
      <c r="S46" s="23" t="str">
        <f t="shared" si="0"/>
        <v>longitude, latitude, time</v>
      </c>
      <c r="T46" s="23" t="str">
        <f t="shared" si="1"/>
        <v>area: mean where land time: mean</v>
      </c>
      <c r="U46" s="27" t="str">
        <f t="shared" si="2"/>
        <v>c13Land</v>
      </c>
      <c r="V46" s="23"/>
    </row>
    <row r="47" spans="1:22" ht="28">
      <c r="A47" s="23" t="s">
        <v>2729</v>
      </c>
      <c r="B47" s="23" t="s">
        <v>2730</v>
      </c>
      <c r="C47" s="24" t="s">
        <v>2731</v>
      </c>
      <c r="D47" s="24" t="s">
        <v>2732</v>
      </c>
      <c r="E47" s="24" t="s">
        <v>14</v>
      </c>
      <c r="F47" s="23" t="s">
        <v>15</v>
      </c>
      <c r="G47" s="23"/>
      <c r="H47" s="23" t="s">
        <v>16</v>
      </c>
      <c r="I47" s="24" t="s">
        <v>78</v>
      </c>
      <c r="J47" s="23" t="s">
        <v>18</v>
      </c>
      <c r="K47" s="24"/>
      <c r="L47" s="26"/>
      <c r="M47" s="26"/>
      <c r="N47" s="23"/>
      <c r="O47" s="27"/>
      <c r="P47" s="23" t="s">
        <v>6217</v>
      </c>
      <c r="Q47" s="27" t="str">
        <f>IF(O47&lt;&gt;"",O47,IF(ISNUMBER(FIND("xant",E47)),"ant",IF(ISNUMBER(FIND("xgre",E47)),"gre","glb")))</f>
        <v>glb</v>
      </c>
      <c r="R47" s="23"/>
      <c r="S47" s="23" t="str">
        <f t="shared" si="0"/>
        <v>longitude, latitude, time</v>
      </c>
      <c r="T47" s="23" t="str">
        <f t="shared" si="1"/>
        <v>area: mean where land time: mean</v>
      </c>
      <c r="U47" s="27" t="str">
        <f t="shared" si="2"/>
        <v>c13Litter</v>
      </c>
      <c r="V47" s="23"/>
    </row>
    <row r="48" spans="1:22" ht="14">
      <c r="A48" s="23" t="s">
        <v>2733</v>
      </c>
      <c r="B48" s="23" t="s">
        <v>2734</v>
      </c>
      <c r="C48" s="24" t="s">
        <v>2735</v>
      </c>
      <c r="D48" s="24" t="s">
        <v>2736</v>
      </c>
      <c r="E48" s="24" t="s">
        <v>14</v>
      </c>
      <c r="F48" s="23" t="s">
        <v>15</v>
      </c>
      <c r="G48" s="23"/>
      <c r="H48" s="23" t="s">
        <v>16</v>
      </c>
      <c r="I48" s="24" t="s">
        <v>78</v>
      </c>
      <c r="J48" s="23" t="s">
        <v>18</v>
      </c>
      <c r="K48" s="24"/>
      <c r="L48" s="26"/>
      <c r="M48" s="26"/>
      <c r="N48" s="23"/>
      <c r="O48" s="27"/>
      <c r="P48" s="23" t="s">
        <v>6217</v>
      </c>
      <c r="Q48" s="27" t="str">
        <f>IF(O48&lt;&gt;"",O48,IF(ISNUMBER(FIND("xant",E48)),"ant",IF(ISNUMBER(FIND("xgre",E48)),"gre","glb")))</f>
        <v>glb</v>
      </c>
      <c r="R48" s="23"/>
      <c r="S48" s="23" t="str">
        <f t="shared" si="0"/>
        <v>longitude, latitude, time</v>
      </c>
      <c r="T48" s="23" t="str">
        <f t="shared" si="1"/>
        <v>area: mean where land time: mean</v>
      </c>
      <c r="U48" s="27" t="str">
        <f t="shared" si="2"/>
        <v>c13Soil</v>
      </c>
      <c r="V48" s="23"/>
    </row>
    <row r="49" spans="1:22" ht="28">
      <c r="A49" s="23" t="s">
        <v>2737</v>
      </c>
      <c r="B49" s="23" t="s">
        <v>2738</v>
      </c>
      <c r="C49" s="24" t="s">
        <v>2739</v>
      </c>
      <c r="D49" s="24" t="s">
        <v>2740</v>
      </c>
      <c r="E49" s="24" t="s">
        <v>14</v>
      </c>
      <c r="F49" s="23" t="s">
        <v>15</v>
      </c>
      <c r="G49" s="23"/>
      <c r="H49" s="23" t="s">
        <v>16</v>
      </c>
      <c r="I49" s="24" t="s">
        <v>78</v>
      </c>
      <c r="J49" s="23" t="s">
        <v>18</v>
      </c>
      <c r="K49" s="24" t="s">
        <v>5844</v>
      </c>
      <c r="L49" s="26"/>
      <c r="M49" s="26"/>
      <c r="N49" s="23"/>
      <c r="O49" s="27"/>
      <c r="P49" s="23" t="s">
        <v>6217</v>
      </c>
      <c r="Q49" s="27" t="str">
        <f>IF(O49&lt;&gt;"",O49,IF(ISNUMBER(FIND("xant",E49)),"ant",IF(ISNUMBER(FIND("xgre",E49)),"gre","glb")))</f>
        <v>glb</v>
      </c>
      <c r="R49" s="23"/>
      <c r="S49" s="23" t="str">
        <f t="shared" si="0"/>
        <v>longitude, latitude, time</v>
      </c>
      <c r="T49" s="23" t="str">
        <f t="shared" si="1"/>
        <v>area: mean where land time: mean</v>
      </c>
      <c r="U49" s="27" t="str">
        <f t="shared" si="2"/>
        <v>c13Veg</v>
      </c>
      <c r="V49" s="23"/>
    </row>
    <row r="50" spans="1:22" ht="84">
      <c r="A50" s="23" t="s">
        <v>2741</v>
      </c>
      <c r="B50" s="23" t="s">
        <v>2742</v>
      </c>
      <c r="C50" s="24" t="s">
        <v>2743</v>
      </c>
      <c r="D50" s="24" t="s">
        <v>2744</v>
      </c>
      <c r="E50" s="24" t="s">
        <v>14</v>
      </c>
      <c r="F50" s="23" t="s">
        <v>15</v>
      </c>
      <c r="G50" s="23"/>
      <c r="H50" s="23" t="s">
        <v>16</v>
      </c>
      <c r="I50" s="24" t="s">
        <v>78</v>
      </c>
      <c r="J50" s="23" t="s">
        <v>18</v>
      </c>
      <c r="K50" s="24"/>
      <c r="L50" s="26"/>
      <c r="M50" s="26"/>
      <c r="N50" s="23"/>
      <c r="O50" s="27"/>
      <c r="P50" s="23" t="s">
        <v>6217</v>
      </c>
      <c r="Q50" s="27" t="str">
        <f>IF(O50&lt;&gt;"",O50,IF(ISNUMBER(FIND("xant",E50)),"ant",IF(ISNUMBER(FIND("xgre",E50)),"gre","glb")))</f>
        <v>glb</v>
      </c>
      <c r="R50" s="23"/>
      <c r="S50" s="23" t="str">
        <f t="shared" si="0"/>
        <v>longitude, latitude, time</v>
      </c>
      <c r="T50" s="23" t="str">
        <f t="shared" si="1"/>
        <v>area: mean where land time: mean</v>
      </c>
      <c r="U50" s="27" t="str">
        <f t="shared" si="2"/>
        <v>c14Land</v>
      </c>
      <c r="V50" s="23"/>
    </row>
    <row r="51" spans="1:22" ht="28">
      <c r="A51" s="23" t="s">
        <v>2745</v>
      </c>
      <c r="B51" s="23" t="s">
        <v>2746</v>
      </c>
      <c r="C51" s="24" t="s">
        <v>2747</v>
      </c>
      <c r="D51" s="24" t="s">
        <v>2748</v>
      </c>
      <c r="E51" s="24" t="s">
        <v>14</v>
      </c>
      <c r="F51" s="23" t="s">
        <v>15</v>
      </c>
      <c r="G51" s="23"/>
      <c r="H51" s="23" t="s">
        <v>16</v>
      </c>
      <c r="I51" s="24" t="s">
        <v>78</v>
      </c>
      <c r="J51" s="23" t="s">
        <v>18</v>
      </c>
      <c r="K51" s="24"/>
      <c r="L51" s="26"/>
      <c r="M51" s="26"/>
      <c r="N51" s="23"/>
      <c r="O51" s="27"/>
      <c r="P51" s="23" t="s">
        <v>6217</v>
      </c>
      <c r="Q51" s="27" t="str">
        <f>IF(O51&lt;&gt;"",O51,IF(ISNUMBER(FIND("xant",E51)),"ant",IF(ISNUMBER(FIND("xgre",E51)),"gre","glb")))</f>
        <v>glb</v>
      </c>
      <c r="R51" s="23"/>
      <c r="S51" s="23" t="str">
        <f t="shared" si="0"/>
        <v>longitude, latitude, time</v>
      </c>
      <c r="T51" s="23" t="str">
        <f t="shared" si="1"/>
        <v>area: mean where land time: mean</v>
      </c>
      <c r="U51" s="27" t="str">
        <f t="shared" si="2"/>
        <v>c14Litter</v>
      </c>
      <c r="V51" s="23"/>
    </row>
    <row r="52" spans="1:22" ht="14">
      <c r="A52" s="23" t="s">
        <v>2749</v>
      </c>
      <c r="B52" s="23" t="s">
        <v>2750</v>
      </c>
      <c r="C52" s="24" t="s">
        <v>2751</v>
      </c>
      <c r="D52" s="24" t="s">
        <v>2752</v>
      </c>
      <c r="E52" s="24" t="s">
        <v>14</v>
      </c>
      <c r="F52" s="23" t="s">
        <v>15</v>
      </c>
      <c r="G52" s="23"/>
      <c r="H52" s="23" t="s">
        <v>16</v>
      </c>
      <c r="I52" s="24" t="s">
        <v>78</v>
      </c>
      <c r="J52" s="23" t="s">
        <v>18</v>
      </c>
      <c r="K52" s="24"/>
      <c r="L52" s="26"/>
      <c r="M52" s="26"/>
      <c r="N52" s="23"/>
      <c r="O52" s="27"/>
      <c r="P52" s="23" t="s">
        <v>6217</v>
      </c>
      <c r="Q52" s="27" t="str">
        <f>IF(O52&lt;&gt;"",O52,IF(ISNUMBER(FIND("xant",E52)),"ant",IF(ISNUMBER(FIND("xgre",E52)),"gre","glb")))</f>
        <v>glb</v>
      </c>
      <c r="R52" s="23"/>
      <c r="S52" s="23" t="str">
        <f t="shared" si="0"/>
        <v>longitude, latitude, time</v>
      </c>
      <c r="T52" s="23" t="str">
        <f t="shared" si="1"/>
        <v>area: mean where land time: mean</v>
      </c>
      <c r="U52" s="27" t="str">
        <f t="shared" si="2"/>
        <v>c14Soil</v>
      </c>
      <c r="V52" s="23"/>
    </row>
    <row r="53" spans="1:22" ht="14">
      <c r="A53" s="23" t="s">
        <v>2753</v>
      </c>
      <c r="B53" s="23" t="s">
        <v>2754</v>
      </c>
      <c r="C53" s="24" t="s">
        <v>2755</v>
      </c>
      <c r="D53" s="24" t="s">
        <v>2756</v>
      </c>
      <c r="E53" s="24" t="s">
        <v>14</v>
      </c>
      <c r="F53" s="23" t="s">
        <v>15</v>
      </c>
      <c r="G53" s="23"/>
      <c r="H53" s="23" t="s">
        <v>16</v>
      </c>
      <c r="I53" s="24" t="s">
        <v>78</v>
      </c>
      <c r="J53" s="23" t="s">
        <v>18</v>
      </c>
      <c r="K53" s="24" t="s">
        <v>5844</v>
      </c>
      <c r="L53" s="26"/>
      <c r="M53" s="26"/>
      <c r="N53" s="23"/>
      <c r="O53" s="27"/>
      <c r="P53" s="23" t="s">
        <v>6217</v>
      </c>
      <c r="Q53" s="27" t="str">
        <f>IF(O53&lt;&gt;"",O53,IF(ISNUMBER(FIND("xant",E53)),"ant",IF(ISNUMBER(FIND("xgre",E53)),"gre","glb")))</f>
        <v>glb</v>
      </c>
      <c r="R53" s="23"/>
      <c r="S53" s="23" t="str">
        <f t="shared" si="0"/>
        <v>longitude, latitude, time</v>
      </c>
      <c r="T53" s="23" t="str">
        <f t="shared" si="1"/>
        <v>area: mean where land time: mean</v>
      </c>
      <c r="U53" s="27" t="str">
        <f t="shared" si="2"/>
        <v>c14Veg</v>
      </c>
      <c r="V53" s="23"/>
    </row>
    <row r="54" spans="1:22" ht="14">
      <c r="A54" s="23" t="s">
        <v>641</v>
      </c>
      <c r="B54" s="23" t="s">
        <v>642</v>
      </c>
      <c r="C54" s="24" t="s">
        <v>643</v>
      </c>
      <c r="D54" s="24" t="s">
        <v>644</v>
      </c>
      <c r="E54" s="24" t="s">
        <v>634</v>
      </c>
      <c r="F54" s="23" t="s">
        <v>268</v>
      </c>
      <c r="G54" s="23"/>
      <c r="H54" s="23" t="s">
        <v>16</v>
      </c>
      <c r="I54" s="24" t="s">
        <v>17</v>
      </c>
      <c r="J54" s="23" t="s">
        <v>18</v>
      </c>
      <c r="K54" s="24"/>
      <c r="L54" s="26"/>
      <c r="M54" s="26"/>
      <c r="N54" s="23"/>
      <c r="O54" s="27"/>
      <c r="P54" s="23" t="s">
        <v>6217</v>
      </c>
      <c r="Q54" s="27" t="str">
        <f>IF(O54&lt;&gt;"",O54,IF(ISNUMBER(FIND("xant",E54)),"ant",IF(ISNUMBER(FIND("xgre",E54)),"gre","glb")))</f>
        <v>glb</v>
      </c>
      <c r="R54" s="23"/>
      <c r="S54" s="23" t="str">
        <f t="shared" si="0"/>
        <v>longitude, latitude, alevel, time</v>
      </c>
      <c r="T54" s="23" t="str">
        <f t="shared" si="1"/>
        <v>area: time: mean</v>
      </c>
      <c r="U54" s="27" t="str">
        <f t="shared" si="2"/>
        <v>c2h4</v>
      </c>
      <c r="V54" s="23"/>
    </row>
    <row r="55" spans="1:22" ht="14">
      <c r="A55" s="23" t="s">
        <v>645</v>
      </c>
      <c r="B55" s="23" t="s">
        <v>646</v>
      </c>
      <c r="C55" s="24" t="s">
        <v>647</v>
      </c>
      <c r="D55" s="24" t="s">
        <v>648</v>
      </c>
      <c r="E55" s="24" t="s">
        <v>634</v>
      </c>
      <c r="F55" s="23" t="s">
        <v>268</v>
      </c>
      <c r="G55" s="23"/>
      <c r="H55" s="23" t="s">
        <v>16</v>
      </c>
      <c r="I55" s="24" t="s">
        <v>17</v>
      </c>
      <c r="J55" s="23" t="s">
        <v>18</v>
      </c>
      <c r="K55" s="24"/>
      <c r="L55" s="26"/>
      <c r="M55" s="26"/>
      <c r="N55" s="23"/>
      <c r="O55" s="27"/>
      <c r="P55" s="23" t="s">
        <v>6217</v>
      </c>
      <c r="Q55" s="27" t="str">
        <f>IF(O55&lt;&gt;"",O55,IF(ISNUMBER(FIND("xant",E55)),"ant",IF(ISNUMBER(FIND("xgre",E55)),"gre","glb")))</f>
        <v>glb</v>
      </c>
      <c r="R55" s="23"/>
      <c r="S55" s="23" t="str">
        <f t="shared" si="0"/>
        <v>longitude, latitude, alevel, time</v>
      </c>
      <c r="T55" s="23" t="str">
        <f t="shared" si="1"/>
        <v>area: time: mean</v>
      </c>
      <c r="U55" s="27" t="str">
        <f t="shared" si="2"/>
        <v>c2h5oh</v>
      </c>
      <c r="V55" s="23"/>
    </row>
    <row r="56" spans="1:22" ht="42">
      <c r="A56" s="23" t="s">
        <v>649</v>
      </c>
      <c r="B56" s="23" t="s">
        <v>650</v>
      </c>
      <c r="C56" s="24" t="s">
        <v>651</v>
      </c>
      <c r="D56" s="24" t="s">
        <v>587</v>
      </c>
      <c r="E56" s="24" t="s">
        <v>634</v>
      </c>
      <c r="F56" s="23" t="s">
        <v>268</v>
      </c>
      <c r="G56" s="23"/>
      <c r="H56" s="23" t="s">
        <v>16</v>
      </c>
      <c r="I56" s="24" t="s">
        <v>17</v>
      </c>
      <c r="J56" s="23" t="s">
        <v>18</v>
      </c>
      <c r="K56" s="24"/>
      <c r="L56" s="26"/>
      <c r="M56" s="26"/>
      <c r="N56" s="23"/>
      <c r="O56" s="27"/>
      <c r="P56" s="23" t="s">
        <v>6217</v>
      </c>
      <c r="Q56" s="27" t="str">
        <f>IF(O56&lt;&gt;"",O56,IF(ISNUMBER(FIND("xant",E56)),"ant",IF(ISNUMBER(FIND("xgre",E56)),"gre","glb")))</f>
        <v>glb</v>
      </c>
      <c r="R56" s="23"/>
      <c r="S56" s="23" t="str">
        <f t="shared" si="0"/>
        <v>longitude, latitude, alevel, time</v>
      </c>
      <c r="T56" s="23" t="str">
        <f t="shared" si="1"/>
        <v>area: time: mean</v>
      </c>
      <c r="U56" s="27" t="str">
        <f t="shared" si="2"/>
        <v>c2h6</v>
      </c>
      <c r="V56" s="23"/>
    </row>
    <row r="57" spans="1:22" ht="42">
      <c r="A57" s="23" t="s">
        <v>652</v>
      </c>
      <c r="B57" s="23" t="s">
        <v>653</v>
      </c>
      <c r="C57" s="24" t="s">
        <v>654</v>
      </c>
      <c r="D57" s="24" t="s">
        <v>587</v>
      </c>
      <c r="E57" s="24" t="s">
        <v>634</v>
      </c>
      <c r="F57" s="23" t="s">
        <v>268</v>
      </c>
      <c r="G57" s="23"/>
      <c r="H57" s="23" t="s">
        <v>16</v>
      </c>
      <c r="I57" s="24" t="s">
        <v>17</v>
      </c>
      <c r="J57" s="23" t="s">
        <v>18</v>
      </c>
      <c r="K57" s="24"/>
      <c r="L57" s="26"/>
      <c r="M57" s="26"/>
      <c r="N57" s="23"/>
      <c r="O57" s="27"/>
      <c r="P57" s="23" t="s">
        <v>6217</v>
      </c>
      <c r="Q57" s="27" t="str">
        <f>IF(O57&lt;&gt;"",O57,IF(ISNUMBER(FIND("xant",E57)),"ant",IF(ISNUMBER(FIND("xgre",E57)),"gre","glb")))</f>
        <v>glb</v>
      </c>
      <c r="R57" s="23"/>
      <c r="S57" s="23" t="str">
        <f t="shared" si="0"/>
        <v>longitude, latitude, alevel, time</v>
      </c>
      <c r="T57" s="23" t="str">
        <f t="shared" si="1"/>
        <v>area: time: mean</v>
      </c>
      <c r="U57" s="27" t="str">
        <f t="shared" si="2"/>
        <v>c3h6</v>
      </c>
      <c r="V57" s="23"/>
    </row>
    <row r="58" spans="1:22" ht="42">
      <c r="A58" s="23" t="s">
        <v>655</v>
      </c>
      <c r="B58" s="23" t="s">
        <v>656</v>
      </c>
      <c r="C58" s="24" t="s">
        <v>657</v>
      </c>
      <c r="D58" s="24" t="s">
        <v>587</v>
      </c>
      <c r="E58" s="24" t="s">
        <v>634</v>
      </c>
      <c r="F58" s="23" t="s">
        <v>268</v>
      </c>
      <c r="G58" s="23"/>
      <c r="H58" s="23" t="s">
        <v>16</v>
      </c>
      <c r="I58" s="24" t="s">
        <v>17</v>
      </c>
      <c r="J58" s="23" t="s">
        <v>18</v>
      </c>
      <c r="K58" s="24"/>
      <c r="L58" s="26"/>
      <c r="M58" s="26"/>
      <c r="N58" s="23"/>
      <c r="O58" s="27"/>
      <c r="P58" s="23" t="s">
        <v>6217</v>
      </c>
      <c r="Q58" s="27" t="str">
        <f>IF(O58&lt;&gt;"",O58,IF(ISNUMBER(FIND("xant",E58)),"ant",IF(ISNUMBER(FIND("xgre",E58)),"gre","glb")))</f>
        <v>glb</v>
      </c>
      <c r="R58" s="23"/>
      <c r="S58" s="23" t="str">
        <f t="shared" si="0"/>
        <v>longitude, latitude, alevel, time</v>
      </c>
      <c r="T58" s="23" t="str">
        <f t="shared" si="1"/>
        <v>area: time: mean</v>
      </c>
      <c r="U58" s="27" t="str">
        <f t="shared" si="2"/>
        <v>c3h8</v>
      </c>
      <c r="V58" s="23"/>
    </row>
    <row r="59" spans="1:22" ht="84">
      <c r="A59" s="23" t="s">
        <v>4072</v>
      </c>
      <c r="B59" s="23" t="s">
        <v>4073</v>
      </c>
      <c r="C59" s="24" t="s">
        <v>4074</v>
      </c>
      <c r="D59" s="24" t="s">
        <v>4075</v>
      </c>
      <c r="E59" s="24" t="s">
        <v>4076</v>
      </c>
      <c r="F59" s="23" t="s">
        <v>15</v>
      </c>
      <c r="G59" s="23" t="s">
        <v>4077</v>
      </c>
      <c r="H59" s="23" t="s">
        <v>16</v>
      </c>
      <c r="I59" s="24" t="s">
        <v>2837</v>
      </c>
      <c r="J59" s="23" t="s">
        <v>18</v>
      </c>
      <c r="K59" s="24" t="s">
        <v>5843</v>
      </c>
      <c r="L59" s="26"/>
      <c r="M59" s="26" t="s">
        <v>5842</v>
      </c>
      <c r="N59" s="23"/>
      <c r="O59" s="27"/>
      <c r="P59" s="23" t="s">
        <v>6217</v>
      </c>
      <c r="Q59" s="27" t="str">
        <f>IF(O59&lt;&gt;"",O59,IF(ISNUMBER(FIND("xant",E59)),"ant",IF(ISNUMBER(FIND("xgre",E59)),"gre","glb")))</f>
        <v>glb</v>
      </c>
      <c r="R59" s="23"/>
      <c r="S59" s="23" t="str">
        <f t="shared" si="0"/>
        <v>longitude, latitude, time, typec3pft</v>
      </c>
      <c r="T59" s="23" t="str">
        <f t="shared" si="1"/>
        <v>area: mean time:mean" (or "area time: mean")</v>
      </c>
      <c r="U59" s="27" t="str">
        <f t="shared" si="2"/>
        <v>c3PftFrac</v>
      </c>
      <c r="V59" s="23"/>
    </row>
    <row r="60" spans="1:22" ht="14">
      <c r="A60" s="23" t="s">
        <v>658</v>
      </c>
      <c r="B60" s="23" t="s">
        <v>659</v>
      </c>
      <c r="C60" s="24" t="s">
        <v>660</v>
      </c>
      <c r="D60" s="24" t="s">
        <v>661</v>
      </c>
      <c r="E60" s="24" t="s">
        <v>634</v>
      </c>
      <c r="F60" s="23" t="s">
        <v>268</v>
      </c>
      <c r="G60" s="23"/>
      <c r="H60" s="23" t="s">
        <v>16</v>
      </c>
      <c r="I60" s="24" t="s">
        <v>17</v>
      </c>
      <c r="J60" s="23" t="s">
        <v>18</v>
      </c>
      <c r="K60" s="24"/>
      <c r="L60" s="26"/>
      <c r="M60" s="26"/>
      <c r="N60" s="23"/>
      <c r="O60" s="27"/>
      <c r="P60" s="23" t="s">
        <v>6217</v>
      </c>
      <c r="Q60" s="27" t="str">
        <f>IF(O60&lt;&gt;"",O60,IF(ISNUMBER(FIND("xant",E60)),"ant",IF(ISNUMBER(FIND("xgre",E60)),"gre","glb")))</f>
        <v>glb</v>
      </c>
      <c r="R60" s="23"/>
      <c r="S60" s="23" t="str">
        <f t="shared" si="0"/>
        <v>longitude, latitude, alevel, time</v>
      </c>
      <c r="T60" s="23" t="str">
        <f t="shared" si="1"/>
        <v>area: time: mean</v>
      </c>
      <c r="U60" s="27" t="str">
        <f t="shared" si="2"/>
        <v>c4h10</v>
      </c>
      <c r="V60" s="23"/>
    </row>
    <row r="61" spans="1:22" ht="84">
      <c r="A61" s="23" t="s">
        <v>4078</v>
      </c>
      <c r="B61" s="23" t="s">
        <v>4079</v>
      </c>
      <c r="C61" s="24" t="s">
        <v>4080</v>
      </c>
      <c r="D61" s="24" t="s">
        <v>4081</v>
      </c>
      <c r="E61" s="24" t="s">
        <v>4082</v>
      </c>
      <c r="F61" s="23" t="s">
        <v>15</v>
      </c>
      <c r="G61" s="23" t="s">
        <v>4083</v>
      </c>
      <c r="H61" s="23" t="s">
        <v>16</v>
      </c>
      <c r="I61" s="24" t="s">
        <v>2837</v>
      </c>
      <c r="J61" s="23" t="s">
        <v>18</v>
      </c>
      <c r="K61" s="24" t="s">
        <v>5843</v>
      </c>
      <c r="L61" s="26"/>
      <c r="M61" s="26" t="s">
        <v>5842</v>
      </c>
      <c r="N61" s="23"/>
      <c r="O61" s="27"/>
      <c r="P61" s="23" t="s">
        <v>6217</v>
      </c>
      <c r="Q61" s="27" t="str">
        <f>IF(O61&lt;&gt;"",O61,IF(ISNUMBER(FIND("xant",E61)),"ant",IF(ISNUMBER(FIND("xgre",E61)),"gre","glb")))</f>
        <v>glb</v>
      </c>
      <c r="R61" s="23"/>
      <c r="S61" s="23" t="str">
        <f t="shared" si="0"/>
        <v>longitude, latitude, time, typec4pft</v>
      </c>
      <c r="T61" s="23" t="str">
        <f t="shared" si="1"/>
        <v>area: mean time:mean" (or "area time: mean")</v>
      </c>
      <c r="U61" s="27" t="str">
        <f t="shared" si="2"/>
        <v>c4PftFrac</v>
      </c>
      <c r="V61" s="23"/>
    </row>
    <row r="62" spans="1:22" ht="28">
      <c r="A62" s="23" t="s">
        <v>4479</v>
      </c>
      <c r="B62" s="23" t="s">
        <v>4480</v>
      </c>
      <c r="C62" s="24" t="s">
        <v>4481</v>
      </c>
      <c r="D62" s="24" t="s">
        <v>4482</v>
      </c>
      <c r="E62" s="24" t="s">
        <v>29</v>
      </c>
      <c r="F62" s="23" t="s">
        <v>30</v>
      </c>
      <c r="G62" s="23"/>
      <c r="H62" s="23" t="s">
        <v>16</v>
      </c>
      <c r="I62" s="24" t="s">
        <v>31</v>
      </c>
      <c r="J62" s="23" t="s">
        <v>32</v>
      </c>
      <c r="K62" s="24"/>
      <c r="L62" s="26"/>
      <c r="M62" s="26"/>
      <c r="N62" s="23"/>
      <c r="O62" s="27"/>
      <c r="P62" s="23" t="s">
        <v>6218</v>
      </c>
      <c r="Q62" s="27" t="str">
        <f>IF(O62&lt;&gt;"",O62,IF(ISNUMBER(FIND("xant",E62)),"ant",IF(ISNUMBER(FIND("xgre",E62)),"gre","glb")))</f>
        <v>glb</v>
      </c>
      <c r="R62" s="23"/>
      <c r="S62" s="23" t="str">
        <f t="shared" si="0"/>
        <v>longitude, latitude, olevel, time</v>
      </c>
      <c r="T62" s="23" t="str">
        <f t="shared" si="1"/>
        <v>area: mean where sea time: mean</v>
      </c>
      <c r="U62" s="27" t="str">
        <f t="shared" si="2"/>
        <v>calc</v>
      </c>
      <c r="V62" s="23"/>
    </row>
    <row r="63" spans="1:22" ht="42">
      <c r="A63" s="23" t="s">
        <v>4483</v>
      </c>
      <c r="B63" s="23" t="s">
        <v>4484</v>
      </c>
      <c r="C63" s="24" t="s">
        <v>4485</v>
      </c>
      <c r="D63" s="24" t="s">
        <v>4482</v>
      </c>
      <c r="E63" s="24" t="s">
        <v>14</v>
      </c>
      <c r="F63" s="23" t="s">
        <v>15</v>
      </c>
      <c r="G63" s="23"/>
      <c r="H63" s="23" t="s">
        <v>16</v>
      </c>
      <c r="I63" s="24" t="s">
        <v>31</v>
      </c>
      <c r="J63" s="23" t="s">
        <v>37</v>
      </c>
      <c r="K63" s="24" t="s">
        <v>5949</v>
      </c>
      <c r="L63" s="26" t="s">
        <v>5845</v>
      </c>
      <c r="M63" s="26"/>
      <c r="N63" s="23" t="s">
        <v>4480</v>
      </c>
      <c r="O63" s="27"/>
      <c r="P63" s="23" t="s">
        <v>6218</v>
      </c>
      <c r="Q63" s="27" t="str">
        <f>IF(O63&lt;&gt;"",O63,IF(ISNUMBER(FIND("xant",E63)),"ant",IF(ISNUMBER(FIND("xgre",E63)),"gre","glb")))</f>
        <v>glb</v>
      </c>
      <c r="R63" s="23"/>
      <c r="S63" s="23" t="str">
        <f t="shared" si="0"/>
        <v>longitude latitude time depth0m</v>
      </c>
      <c r="T63" s="23" t="str">
        <f t="shared" si="1"/>
        <v>area: mean where sea time: mean</v>
      </c>
      <c r="U63" s="27" t="str">
        <f t="shared" si="2"/>
        <v>calc</v>
      </c>
      <c r="V63" s="23"/>
    </row>
    <row r="64" spans="1:22" ht="140">
      <c r="A64" s="23" t="s">
        <v>1355</v>
      </c>
      <c r="B64" s="23" t="s">
        <v>1356</v>
      </c>
      <c r="C64" s="24" t="s">
        <v>1357</v>
      </c>
      <c r="D64" s="24" t="s">
        <v>1358</v>
      </c>
      <c r="E64" s="24" t="s">
        <v>14</v>
      </c>
      <c r="F64" s="23" t="s">
        <v>15</v>
      </c>
      <c r="G64" s="23"/>
      <c r="H64" s="23" t="s">
        <v>16</v>
      </c>
      <c r="I64" s="24" t="s">
        <v>1359</v>
      </c>
      <c r="J64" s="23" t="s">
        <v>18</v>
      </c>
      <c r="K64" s="24"/>
      <c r="L64" s="26"/>
      <c r="M64" s="26"/>
      <c r="N64" s="23"/>
      <c r="O64" s="27"/>
      <c r="P64" s="23" t="s">
        <v>6217</v>
      </c>
      <c r="Q64" s="27" t="str">
        <f>IF(O64&lt;&gt;"",O64,IF(ISNUMBER(FIND("xant",E64)),"ant",IF(ISNUMBER(FIND("xgre",E64)),"gre","glb")))</f>
        <v>glb</v>
      </c>
      <c r="R64" s="23"/>
      <c r="S64" s="23" t="str">
        <f t="shared" si="0"/>
        <v>longitude, latitude, time</v>
      </c>
      <c r="T64" s="23" t="str">
        <f t="shared" si="1"/>
        <v>area: time: mean where convective_cloud (weighted by total convective cloud area)</v>
      </c>
      <c r="U64" s="27" t="str">
        <f t="shared" si="2"/>
        <v>ccb</v>
      </c>
      <c r="V64" s="23"/>
    </row>
    <row r="65" spans="1:22" ht="140">
      <c r="A65" s="23" t="s">
        <v>1645</v>
      </c>
      <c r="B65" s="23" t="s">
        <v>1356</v>
      </c>
      <c r="C65" s="24" t="s">
        <v>1357</v>
      </c>
      <c r="D65" s="24" t="s">
        <v>1358</v>
      </c>
      <c r="E65" s="24" t="s">
        <v>14</v>
      </c>
      <c r="F65" s="23" t="s">
        <v>15</v>
      </c>
      <c r="G65" s="23"/>
      <c r="H65" s="23" t="s">
        <v>16</v>
      </c>
      <c r="I65" s="24" t="s">
        <v>1359</v>
      </c>
      <c r="J65" s="23" t="s">
        <v>18</v>
      </c>
      <c r="K65" s="24"/>
      <c r="L65" s="26"/>
      <c r="M65" s="26"/>
      <c r="N65" s="23"/>
      <c r="O65" s="27"/>
      <c r="P65" s="23" t="s">
        <v>6217</v>
      </c>
      <c r="Q65" s="27" t="str">
        <f>IF(O65&lt;&gt;"",O65,IF(ISNUMBER(FIND("xant",E65)),"ant",IF(ISNUMBER(FIND("xgre",E65)),"gre","glb")))</f>
        <v>glb</v>
      </c>
      <c r="R65" s="23"/>
      <c r="S65" s="23" t="str">
        <f t="shared" si="0"/>
        <v>longitude, latitude, time</v>
      </c>
      <c r="T65" s="23" t="str">
        <f t="shared" si="1"/>
        <v>area: time: mean where convective_cloud (weighted by total convective cloud area)</v>
      </c>
      <c r="U65" s="27" t="str">
        <f t="shared" si="2"/>
        <v>ccb</v>
      </c>
      <c r="V65" s="23"/>
    </row>
    <row r="66" spans="1:22" ht="140">
      <c r="A66" s="23" t="s">
        <v>1929</v>
      </c>
      <c r="B66" s="23" t="s">
        <v>1356</v>
      </c>
      <c r="C66" s="24" t="s">
        <v>1357</v>
      </c>
      <c r="D66" s="24" t="s">
        <v>1358</v>
      </c>
      <c r="E66" s="24" t="s">
        <v>1930</v>
      </c>
      <c r="F66" s="23" t="s">
        <v>1931</v>
      </c>
      <c r="G66" s="23"/>
      <c r="H66" s="23" t="s">
        <v>66</v>
      </c>
      <c r="I66" s="24" t="s">
        <v>383</v>
      </c>
      <c r="J66" s="23"/>
      <c r="K66" s="24"/>
      <c r="L66" s="26"/>
      <c r="M66" s="26"/>
      <c r="N66" s="23"/>
      <c r="O66" s="27"/>
      <c r="P66" s="23" t="s">
        <v>6221</v>
      </c>
      <c r="Q66" s="27" t="str">
        <f>IF(O66&lt;&gt;"",O66,IF(ISNUMBER(FIND("xant",E66)),"ant",IF(ISNUMBER(FIND("xgre",E66)),"gre","glb")))</f>
        <v>glb</v>
      </c>
      <c r="R66" s="23"/>
      <c r="S66" s="23" t="str">
        <f t="shared" ref="S66:S129" si="3">IF(L66="",E66,L66)</f>
        <v>site, time1</v>
      </c>
      <c r="T66" s="23" t="str">
        <f t="shared" ref="T66:T129" si="4">IF(M66="",I66,M66)</f>
        <v>area: point time: point</v>
      </c>
      <c r="U66" s="27" t="str">
        <f t="shared" ref="U66:U129" si="5">IF(N66="",B66,N66)</f>
        <v>ccb</v>
      </c>
      <c r="V66" s="23"/>
    </row>
    <row r="67" spans="1:22" ht="126">
      <c r="A67" s="23" t="s">
        <v>2270</v>
      </c>
      <c r="B67" s="23" t="s">
        <v>2271</v>
      </c>
      <c r="C67" s="24" t="s">
        <v>2272</v>
      </c>
      <c r="D67" s="24" t="s">
        <v>2273</v>
      </c>
      <c r="E67" s="24" t="s">
        <v>14</v>
      </c>
      <c r="F67" s="23" t="s">
        <v>15</v>
      </c>
      <c r="G67" s="23"/>
      <c r="H67" s="23" t="s">
        <v>16</v>
      </c>
      <c r="I67" s="24" t="s">
        <v>17</v>
      </c>
      <c r="J67" s="23" t="s">
        <v>18</v>
      </c>
      <c r="K67" s="24" t="s">
        <v>5848</v>
      </c>
      <c r="L67" s="26"/>
      <c r="M67" s="24" t="s">
        <v>5847</v>
      </c>
      <c r="N67" s="23"/>
      <c r="O67" s="27"/>
      <c r="P67" s="23" t="s">
        <v>6217</v>
      </c>
      <c r="Q67" s="27" t="str">
        <f>IF(O67&lt;&gt;"",O67,IF(ISNUMBER(FIND("xant",E67)),"ant",IF(ISNUMBER(FIND("xgre",E67)),"gre","glb")))</f>
        <v>glb</v>
      </c>
      <c r="R67" s="23"/>
      <c r="S67" s="23" t="str">
        <f t="shared" si="3"/>
        <v>longitude, latitude, time</v>
      </c>
      <c r="T67" s="23" t="str">
        <f t="shared" si="4"/>
        <v>area: time: mean where convective_cloud (but only in upper-most layer of convective liquid water cloud and weighted by area of convective liquid water cloud top as seen from TOA)</v>
      </c>
      <c r="U67" s="27" t="str">
        <f t="shared" si="5"/>
        <v>ccldncl</v>
      </c>
      <c r="V67" s="23"/>
    </row>
    <row r="68" spans="1:22" ht="84">
      <c r="A68" s="23" t="s">
        <v>2757</v>
      </c>
      <c r="B68" s="23" t="s">
        <v>2271</v>
      </c>
      <c r="C68" s="24" t="s">
        <v>2272</v>
      </c>
      <c r="D68" s="24" t="s">
        <v>2272</v>
      </c>
      <c r="E68" s="24" t="s">
        <v>14</v>
      </c>
      <c r="F68" s="23" t="s">
        <v>15</v>
      </c>
      <c r="G68" s="23"/>
      <c r="H68" s="23" t="s">
        <v>16</v>
      </c>
      <c r="I68" s="24" t="s">
        <v>17</v>
      </c>
      <c r="J68" s="23" t="s">
        <v>18</v>
      </c>
      <c r="K68" s="24" t="s">
        <v>5848</v>
      </c>
      <c r="L68" s="26"/>
      <c r="M68" s="24" t="s">
        <v>5847</v>
      </c>
      <c r="N68" s="23"/>
      <c r="O68" s="27"/>
      <c r="P68" s="23" t="s">
        <v>6217</v>
      </c>
      <c r="Q68" s="27" t="str">
        <f>IF(O68&lt;&gt;"",O68,IF(ISNUMBER(FIND("xant",E68)),"ant",IF(ISNUMBER(FIND("xgre",E68)),"gre","glb")))</f>
        <v>glb</v>
      </c>
      <c r="R68" s="23"/>
      <c r="S68" s="23" t="str">
        <f t="shared" si="3"/>
        <v>longitude, latitude, time</v>
      </c>
      <c r="T68" s="23" t="str">
        <f t="shared" si="4"/>
        <v>area: time: mean where convective_cloud (but only in upper-most layer of convective liquid water cloud and weighted by area of convective liquid water cloud top as seen from TOA)</v>
      </c>
      <c r="U68" s="27" t="str">
        <f t="shared" si="5"/>
        <v>ccldncl</v>
      </c>
      <c r="V68" s="23"/>
    </row>
    <row r="69" spans="1:22" ht="84">
      <c r="A69" s="23" t="s">
        <v>662</v>
      </c>
      <c r="B69" s="23" t="s">
        <v>663</v>
      </c>
      <c r="C69" s="24" t="s">
        <v>664</v>
      </c>
      <c r="D69" s="24" t="s">
        <v>665</v>
      </c>
      <c r="E69" s="24" t="s">
        <v>14</v>
      </c>
      <c r="F69" s="23" t="s">
        <v>15</v>
      </c>
      <c r="G69" s="23"/>
      <c r="H69" s="23" t="s">
        <v>16</v>
      </c>
      <c r="I69" s="24" t="s">
        <v>17</v>
      </c>
      <c r="J69" s="23" t="s">
        <v>18</v>
      </c>
      <c r="K69" s="24" t="s">
        <v>5848</v>
      </c>
      <c r="L69" s="26"/>
      <c r="M69" s="24" t="s">
        <v>5847</v>
      </c>
      <c r="N69" s="23"/>
      <c r="O69" s="27"/>
      <c r="P69" s="23" t="s">
        <v>6217</v>
      </c>
      <c r="Q69" s="27" t="str">
        <f>IF(O69&lt;&gt;"",O69,IF(ISNUMBER(FIND("xant",E69)),"ant",IF(ISNUMBER(FIND("xgre",E69)),"gre","glb")))</f>
        <v>glb</v>
      </c>
      <c r="R69" s="23"/>
      <c r="S69" s="23" t="str">
        <f t="shared" si="3"/>
        <v>longitude, latitude, time</v>
      </c>
      <c r="T69" s="23" t="str">
        <f t="shared" si="4"/>
        <v>area: time: mean where convective_cloud (but only in upper-most layer of convective liquid water cloud and weighted by area of convective liquid water cloud top as seen from TOA)</v>
      </c>
      <c r="U69" s="27" t="str">
        <f t="shared" si="5"/>
        <v>ccn</v>
      </c>
      <c r="V69" s="23"/>
    </row>
    <row r="70" spans="1:22" ht="42">
      <c r="A70" s="23" t="s">
        <v>672</v>
      </c>
      <c r="B70" s="23" t="s">
        <v>673</v>
      </c>
      <c r="C70" s="24" t="s">
        <v>674</v>
      </c>
      <c r="D70" s="24" t="s">
        <v>675</v>
      </c>
      <c r="E70" s="24" t="s">
        <v>676</v>
      </c>
      <c r="F70" s="23" t="s">
        <v>268</v>
      </c>
      <c r="G70" s="23" t="s">
        <v>677</v>
      </c>
      <c r="H70" s="23" t="s">
        <v>16</v>
      </c>
      <c r="I70" s="24" t="s">
        <v>17</v>
      </c>
      <c r="J70" s="23" t="s">
        <v>18</v>
      </c>
      <c r="K70" s="24" t="s">
        <v>5849</v>
      </c>
      <c r="L70" s="24" t="s">
        <v>5850</v>
      </c>
      <c r="M70" s="26"/>
      <c r="N70" s="23"/>
      <c r="O70" s="27"/>
      <c r="P70" s="23" t="s">
        <v>6217</v>
      </c>
      <c r="Q70" s="27" t="str">
        <f>IF(O70&lt;&gt;"",O70,IF(ISNUMBER(FIND("xant",E70)),"ant",IF(ISNUMBER(FIND("xgre",E70)),"gre","glb")))</f>
        <v>glb</v>
      </c>
      <c r="R70" s="23"/>
      <c r="S70" s="23" t="str">
        <f t="shared" si="3"/>
        <v>longitude, latitude, alevel, time, rh102pct</v>
      </c>
      <c r="T70" s="23" t="str">
        <f t="shared" si="4"/>
        <v>area: time: mean</v>
      </c>
      <c r="U70" s="27" t="str">
        <f t="shared" si="5"/>
        <v>ccn02</v>
      </c>
      <c r="V70" s="23"/>
    </row>
    <row r="71" spans="1:22" ht="42">
      <c r="A71" s="23" t="s">
        <v>666</v>
      </c>
      <c r="B71" s="23" t="s">
        <v>667</v>
      </c>
      <c r="C71" s="24" t="s">
        <v>668</v>
      </c>
      <c r="D71" s="24" t="s">
        <v>669</v>
      </c>
      <c r="E71" s="24" t="s">
        <v>670</v>
      </c>
      <c r="F71" s="23" t="s">
        <v>268</v>
      </c>
      <c r="G71" s="23" t="s">
        <v>671</v>
      </c>
      <c r="H71" s="23" t="s">
        <v>16</v>
      </c>
      <c r="I71" s="24" t="s">
        <v>17</v>
      </c>
      <c r="J71" s="23" t="s">
        <v>18</v>
      </c>
      <c r="K71" s="24"/>
      <c r="L71" s="26"/>
      <c r="M71" s="26"/>
      <c r="N71" s="23"/>
      <c r="O71" s="27"/>
      <c r="P71" s="23" t="s">
        <v>6217</v>
      </c>
      <c r="Q71" s="27" t="str">
        <f>IF(O71&lt;&gt;"",O71,IF(ISNUMBER(FIND("xant",E71)),"ant",IF(ISNUMBER(FIND("xgre",E71)),"gre","glb")))</f>
        <v>glb</v>
      </c>
      <c r="R71" s="23"/>
      <c r="S71" s="23" t="str">
        <f t="shared" si="3"/>
        <v>longitude, latitude, alevel, time, rh101pct</v>
      </c>
      <c r="T71" s="23" t="str">
        <f t="shared" si="4"/>
        <v>area: time: mean</v>
      </c>
      <c r="U71" s="27" t="str">
        <f t="shared" si="5"/>
        <v>ccn1</v>
      </c>
      <c r="V71" s="23"/>
    </row>
    <row r="72" spans="1:22" ht="126">
      <c r="A72" s="23" t="s">
        <v>1360</v>
      </c>
      <c r="B72" s="23" t="s">
        <v>1361</v>
      </c>
      <c r="C72" s="24" t="s">
        <v>1362</v>
      </c>
      <c r="D72" s="24" t="s">
        <v>1363</v>
      </c>
      <c r="E72" s="24" t="s">
        <v>14</v>
      </c>
      <c r="F72" s="23" t="s">
        <v>15</v>
      </c>
      <c r="G72" s="23"/>
      <c r="H72" s="23" t="s">
        <v>16</v>
      </c>
      <c r="I72" s="24" t="s">
        <v>1359</v>
      </c>
      <c r="J72" s="23" t="s">
        <v>18</v>
      </c>
      <c r="K72" s="24"/>
      <c r="L72" s="26"/>
      <c r="M72" s="26"/>
      <c r="N72" s="23"/>
      <c r="O72" s="27"/>
      <c r="P72" s="23" t="s">
        <v>6217</v>
      </c>
      <c r="Q72" s="27" t="str">
        <f>IF(O72&lt;&gt;"",O72,IF(ISNUMBER(FIND("xant",E72)),"ant",IF(ISNUMBER(FIND("xgre",E72)),"gre","glb")))</f>
        <v>glb</v>
      </c>
      <c r="R72" s="23"/>
      <c r="S72" s="23" t="str">
        <f t="shared" si="3"/>
        <v>longitude, latitude, time</v>
      </c>
      <c r="T72" s="23" t="str">
        <f t="shared" si="4"/>
        <v>area: time: mean where convective_cloud (weighted by total convective cloud area)</v>
      </c>
      <c r="U72" s="27" t="str">
        <f t="shared" si="5"/>
        <v>cct</v>
      </c>
      <c r="V72" s="23"/>
    </row>
    <row r="73" spans="1:22" ht="126">
      <c r="A73" s="23" t="s">
        <v>1646</v>
      </c>
      <c r="B73" s="23" t="s">
        <v>1361</v>
      </c>
      <c r="C73" s="24" t="s">
        <v>1362</v>
      </c>
      <c r="D73" s="24" t="s">
        <v>1363</v>
      </c>
      <c r="E73" s="24" t="s">
        <v>14</v>
      </c>
      <c r="F73" s="23" t="s">
        <v>15</v>
      </c>
      <c r="G73" s="23"/>
      <c r="H73" s="23" t="s">
        <v>16</v>
      </c>
      <c r="I73" s="24" t="s">
        <v>1359</v>
      </c>
      <c r="J73" s="23" t="s">
        <v>18</v>
      </c>
      <c r="K73" s="24"/>
      <c r="L73" s="26"/>
      <c r="M73" s="26"/>
      <c r="N73" s="23"/>
      <c r="O73" s="27"/>
      <c r="P73" s="23" t="s">
        <v>6217</v>
      </c>
      <c r="Q73" s="27" t="str">
        <f>IF(O73&lt;&gt;"",O73,IF(ISNUMBER(FIND("xant",E73)),"ant",IF(ISNUMBER(FIND("xgre",E73)),"gre","glb")))</f>
        <v>glb</v>
      </c>
      <c r="R73" s="23"/>
      <c r="S73" s="23" t="str">
        <f t="shared" si="3"/>
        <v>longitude, latitude, time</v>
      </c>
      <c r="T73" s="23" t="str">
        <f t="shared" si="4"/>
        <v>area: time: mean where convective_cloud (weighted by total convective cloud area)</v>
      </c>
      <c r="U73" s="27" t="str">
        <f t="shared" si="5"/>
        <v>cct</v>
      </c>
      <c r="V73" s="23"/>
    </row>
    <row r="74" spans="1:22" ht="126">
      <c r="A74" s="23" t="s">
        <v>1932</v>
      </c>
      <c r="B74" s="23" t="s">
        <v>1361</v>
      </c>
      <c r="C74" s="24" t="s">
        <v>1362</v>
      </c>
      <c r="D74" s="24" t="s">
        <v>1363</v>
      </c>
      <c r="E74" s="24" t="s">
        <v>1930</v>
      </c>
      <c r="F74" s="23" t="s">
        <v>1931</v>
      </c>
      <c r="G74" s="23"/>
      <c r="H74" s="23" t="s">
        <v>66</v>
      </c>
      <c r="I74" s="24" t="s">
        <v>383</v>
      </c>
      <c r="J74" s="23"/>
      <c r="K74" s="24"/>
      <c r="L74" s="26"/>
      <c r="M74" s="26"/>
      <c r="N74" s="23"/>
      <c r="O74" s="27"/>
      <c r="P74" s="23" t="s">
        <v>6221</v>
      </c>
      <c r="Q74" s="27" t="str">
        <f>IF(O74&lt;&gt;"",O74,IF(ISNUMBER(FIND("xant",E74)),"ant",IF(ISNUMBER(FIND("xgre",E74)),"gre","glb")))</f>
        <v>glb</v>
      </c>
      <c r="R74" s="23"/>
      <c r="S74" s="23" t="str">
        <f t="shared" si="3"/>
        <v>site, time1</v>
      </c>
      <c r="T74" s="23" t="str">
        <f t="shared" si="4"/>
        <v>area: point time: point</v>
      </c>
      <c r="U74" s="27" t="str">
        <f t="shared" si="5"/>
        <v>cct</v>
      </c>
      <c r="V74" s="23"/>
    </row>
    <row r="75" spans="1:22" ht="28">
      <c r="A75" s="23" t="s">
        <v>678</v>
      </c>
      <c r="B75" s="23" t="s">
        <v>679</v>
      </c>
      <c r="C75" s="24" t="s">
        <v>680</v>
      </c>
      <c r="D75" s="24" t="s">
        <v>681</v>
      </c>
      <c r="E75" s="24" t="s">
        <v>634</v>
      </c>
      <c r="F75" s="23" t="s">
        <v>268</v>
      </c>
      <c r="G75" s="23"/>
      <c r="H75" s="23" t="s">
        <v>16</v>
      </c>
      <c r="I75" s="24" t="s">
        <v>17</v>
      </c>
      <c r="J75" s="23" t="s">
        <v>18</v>
      </c>
      <c r="K75" s="24"/>
      <c r="L75" s="26"/>
      <c r="M75" s="26"/>
      <c r="N75" s="23"/>
      <c r="O75" s="27"/>
      <c r="P75" s="23" t="s">
        <v>6217</v>
      </c>
      <c r="Q75" s="27" t="str">
        <f>IF(O75&lt;&gt;"",O75,IF(ISNUMBER(FIND("xant",E75)),"ant",IF(ISNUMBER(FIND("xgre",E75)),"gre","glb")))</f>
        <v>glb</v>
      </c>
      <c r="R75" s="23"/>
      <c r="S75" s="23" t="str">
        <f t="shared" si="3"/>
        <v>longitude, latitude, alevel, time</v>
      </c>
      <c r="T75" s="23" t="str">
        <f t="shared" si="4"/>
        <v>area: time: mean</v>
      </c>
      <c r="U75" s="27" t="str">
        <f t="shared" si="5"/>
        <v>cdnc</v>
      </c>
      <c r="V75" s="23"/>
    </row>
    <row r="76" spans="1:22" ht="14">
      <c r="A76" s="23" t="s">
        <v>2758</v>
      </c>
      <c r="B76" s="23" t="s">
        <v>2759</v>
      </c>
      <c r="C76" s="24" t="s">
        <v>2760</v>
      </c>
      <c r="D76" s="24" t="s">
        <v>2761</v>
      </c>
      <c r="E76" s="24" t="s">
        <v>2762</v>
      </c>
      <c r="F76" s="23" t="s">
        <v>1654</v>
      </c>
      <c r="G76" s="23"/>
      <c r="H76" s="23" t="s">
        <v>16</v>
      </c>
      <c r="I76" s="24" t="s">
        <v>333</v>
      </c>
      <c r="J76" s="23" t="s">
        <v>18</v>
      </c>
      <c r="K76" s="24"/>
      <c r="L76" s="26"/>
      <c r="M76" s="24"/>
      <c r="N76" s="23"/>
      <c r="O76" s="27"/>
      <c r="P76" s="23" t="s">
        <v>6217</v>
      </c>
      <c r="Q76" s="27" t="str">
        <f>IF(O76&lt;&gt;"",O76,IF(ISNUMBER(FIND("xant",E76)),"ant",IF(ISNUMBER(FIND("xgre",E76)),"gre","glb")))</f>
        <v>glb</v>
      </c>
      <c r="R76" s="23"/>
      <c r="S76" s="23" t="str">
        <f t="shared" si="3"/>
        <v>longitude, latitude, alt40, dbze, time</v>
      </c>
      <c r="T76" s="23" t="str">
        <f t="shared" si="4"/>
        <v>area: time: mean where air</v>
      </c>
      <c r="U76" s="27" t="str">
        <f t="shared" si="5"/>
        <v>cfadDbze94</v>
      </c>
      <c r="V76" s="23"/>
    </row>
    <row r="77" spans="1:22" ht="28">
      <c r="A77" s="23" t="s">
        <v>2763</v>
      </c>
      <c r="B77" s="23" t="s">
        <v>2764</v>
      </c>
      <c r="C77" s="24" t="s">
        <v>2765</v>
      </c>
      <c r="D77" s="24" t="s">
        <v>2766</v>
      </c>
      <c r="E77" s="24" t="s">
        <v>2767</v>
      </c>
      <c r="F77" s="23" t="s">
        <v>1654</v>
      </c>
      <c r="G77" s="23"/>
      <c r="H77" s="23" t="s">
        <v>16</v>
      </c>
      <c r="I77" s="24" t="s">
        <v>333</v>
      </c>
      <c r="J77" s="23" t="s">
        <v>18</v>
      </c>
      <c r="K77" s="24"/>
      <c r="L77" s="26"/>
      <c r="M77" s="24"/>
      <c r="N77" s="23"/>
      <c r="O77" s="27"/>
      <c r="P77" s="23" t="s">
        <v>6217</v>
      </c>
      <c r="Q77" s="27" t="str">
        <f>IF(O77&lt;&gt;"",O77,IF(ISNUMBER(FIND("xant",E77)),"ant",IF(ISNUMBER(FIND("xgre",E77)),"gre","glb")))</f>
        <v>glb</v>
      </c>
      <c r="R77" s="23"/>
      <c r="S77" s="23" t="str">
        <f t="shared" si="3"/>
        <v>longitude, latitude, alt40, scatratio, time</v>
      </c>
      <c r="T77" s="23" t="str">
        <f t="shared" si="4"/>
        <v>area: time: mean where air</v>
      </c>
      <c r="U77" s="27" t="str">
        <f t="shared" si="5"/>
        <v>cfadLidarsr532</v>
      </c>
      <c r="V77" s="23"/>
    </row>
    <row r="78" spans="1:22" ht="70">
      <c r="A78" s="23" t="s">
        <v>1375</v>
      </c>
      <c r="B78" s="23" t="s">
        <v>1376</v>
      </c>
      <c r="C78" s="24" t="s">
        <v>1377</v>
      </c>
      <c r="D78" s="24" t="s">
        <v>1378</v>
      </c>
      <c r="E78" s="24" t="s">
        <v>1368</v>
      </c>
      <c r="F78" s="23" t="s">
        <v>1369</v>
      </c>
      <c r="G78" s="23"/>
      <c r="H78" s="23" t="s">
        <v>16</v>
      </c>
      <c r="I78" s="24" t="s">
        <v>1370</v>
      </c>
      <c r="J78" s="23"/>
      <c r="K78" s="24" t="s">
        <v>5950</v>
      </c>
      <c r="L78" s="26"/>
      <c r="M78" s="26"/>
      <c r="N78" s="23" t="s">
        <v>5871</v>
      </c>
      <c r="O78" s="27"/>
      <c r="P78" s="23" t="s">
        <v>6221</v>
      </c>
      <c r="Q78" s="27" t="str">
        <f>IF(O78&lt;&gt;"",O78,IF(ISNUMBER(FIND("xant",E78)),"ant",IF(ISNUMBER(FIND("xgre",E78)),"gre","glb")))</f>
        <v>glb</v>
      </c>
      <c r="R78" s="23"/>
      <c r="S78" s="23" t="str">
        <f t="shared" si="3"/>
        <v>time</v>
      </c>
      <c r="T78" s="23" t="str">
        <f t="shared" si="4"/>
        <v>height: sum (through atmospheric column) area: sum time: mean</v>
      </c>
      <c r="U78" s="27" t="str">
        <f t="shared" si="5"/>
        <v>cfc113</v>
      </c>
      <c r="V78" s="23"/>
    </row>
    <row r="79" spans="1:22" ht="14">
      <c r="A79" s="23" t="s">
        <v>682</v>
      </c>
      <c r="B79" s="23" t="s">
        <v>683</v>
      </c>
      <c r="C79" s="24" t="s">
        <v>684</v>
      </c>
      <c r="D79" s="24" t="s">
        <v>685</v>
      </c>
      <c r="E79" s="24" t="s">
        <v>634</v>
      </c>
      <c r="F79" s="23" t="s">
        <v>268</v>
      </c>
      <c r="G79" s="23"/>
      <c r="H79" s="23" t="s">
        <v>16</v>
      </c>
      <c r="I79" s="24" t="s">
        <v>17</v>
      </c>
      <c r="J79" s="23" t="s">
        <v>18</v>
      </c>
      <c r="K79" s="24"/>
      <c r="L79" s="26"/>
      <c r="M79" s="26"/>
      <c r="N79" s="23"/>
      <c r="O79" s="27"/>
      <c r="P79" s="23" t="s">
        <v>6217</v>
      </c>
      <c r="Q79" s="27" t="str">
        <f>IF(O79&lt;&gt;"",O79,IF(ISNUMBER(FIND("xant",E79)),"ant",IF(ISNUMBER(FIND("xgre",E79)),"gre","glb")))</f>
        <v>glb</v>
      </c>
      <c r="R79" s="23"/>
      <c r="S79" s="23" t="str">
        <f t="shared" si="3"/>
        <v>longitude, latitude, alevel, time</v>
      </c>
      <c r="T79" s="23" t="str">
        <f t="shared" si="4"/>
        <v>area: time: mean</v>
      </c>
      <c r="U79" s="27" t="str">
        <f t="shared" si="5"/>
        <v>cfc114</v>
      </c>
      <c r="V79" s="23"/>
    </row>
    <row r="80" spans="1:22" ht="70">
      <c r="A80" s="23" t="s">
        <v>1364</v>
      </c>
      <c r="B80" s="23" t="s">
        <v>1365</v>
      </c>
      <c r="C80" s="24" t="s">
        <v>1366</v>
      </c>
      <c r="D80" s="24" t="s">
        <v>1367</v>
      </c>
      <c r="E80" s="24" t="s">
        <v>1368</v>
      </c>
      <c r="F80" s="23" t="s">
        <v>1369</v>
      </c>
      <c r="G80" s="23"/>
      <c r="H80" s="23" t="s">
        <v>16</v>
      </c>
      <c r="I80" s="24" t="s">
        <v>1370</v>
      </c>
      <c r="J80" s="23"/>
      <c r="K80" s="24" t="s">
        <v>5950</v>
      </c>
      <c r="L80" s="26"/>
      <c r="M80" s="26"/>
      <c r="N80" s="23" t="s">
        <v>5871</v>
      </c>
      <c r="O80" s="27"/>
      <c r="P80" s="23" t="s">
        <v>6221</v>
      </c>
      <c r="Q80" s="27" t="str">
        <f>IF(O80&lt;&gt;"",O80,IF(ISNUMBER(FIND("xant",E80)),"ant",IF(ISNUMBER(FIND("xgre",E80)),"gre","glb")))</f>
        <v>glb</v>
      </c>
      <c r="R80" s="23"/>
      <c r="S80" s="23" t="str">
        <f t="shared" si="3"/>
        <v>time</v>
      </c>
      <c r="T80" s="23" t="str">
        <f t="shared" si="4"/>
        <v>height: sum (through atmospheric column) area: sum time: mean</v>
      </c>
      <c r="U80" s="27" t="str">
        <f t="shared" si="5"/>
        <v>cfc113</v>
      </c>
      <c r="V80" s="23"/>
    </row>
    <row r="81" spans="1:22" ht="70">
      <c r="A81" s="23" t="s">
        <v>1371</v>
      </c>
      <c r="B81" s="23" t="s">
        <v>1372</v>
      </c>
      <c r="C81" s="24" t="s">
        <v>1373</v>
      </c>
      <c r="D81" s="24" t="s">
        <v>1374</v>
      </c>
      <c r="E81" s="24" t="s">
        <v>1368</v>
      </c>
      <c r="F81" s="23" t="s">
        <v>1369</v>
      </c>
      <c r="G81" s="23"/>
      <c r="H81" s="23" t="s">
        <v>16</v>
      </c>
      <c r="I81" s="24" t="s">
        <v>1370</v>
      </c>
      <c r="J81" s="23"/>
      <c r="K81" s="24" t="s">
        <v>5950</v>
      </c>
      <c r="L81" s="26"/>
      <c r="M81" s="26"/>
      <c r="N81" s="23" t="s">
        <v>5872</v>
      </c>
      <c r="O81" s="27"/>
      <c r="P81" s="23" t="s">
        <v>6221</v>
      </c>
      <c r="Q81" s="27" t="str">
        <f>IF(O81&lt;&gt;"",O81,IF(ISNUMBER(FIND("xant",E81)),"ant",IF(ISNUMBER(FIND("xgre",E81)),"gre","glb")))</f>
        <v>glb</v>
      </c>
      <c r="R81" s="23"/>
      <c r="S81" s="23" t="str">
        <f t="shared" si="3"/>
        <v>time</v>
      </c>
      <c r="T81" s="23" t="str">
        <f t="shared" si="4"/>
        <v>height: sum (through atmospheric column) area: sum time: mean</v>
      </c>
      <c r="U81" s="27" t="str">
        <f t="shared" si="5"/>
        <v>cfc12</v>
      </c>
      <c r="V81" s="23"/>
    </row>
    <row r="82" spans="1:22" ht="56">
      <c r="A82" s="23" t="s">
        <v>4084</v>
      </c>
      <c r="B82" s="23" t="s">
        <v>4085</v>
      </c>
      <c r="C82" s="24" t="s">
        <v>4086</v>
      </c>
      <c r="D82" s="24" t="s">
        <v>4087</v>
      </c>
      <c r="E82" s="24" t="s">
        <v>14</v>
      </c>
      <c r="F82" s="23" t="s">
        <v>15</v>
      </c>
      <c r="G82" s="23"/>
      <c r="H82" s="23" t="s">
        <v>16</v>
      </c>
      <c r="I82" s="24" t="s">
        <v>572</v>
      </c>
      <c r="J82" s="23" t="s">
        <v>18</v>
      </c>
      <c r="K82" s="24" t="s">
        <v>5851</v>
      </c>
      <c r="L82" s="26" t="s">
        <v>17</v>
      </c>
      <c r="M82" s="26"/>
      <c r="N82" s="23"/>
      <c r="O82" s="27"/>
      <c r="P82" s="23" t="s">
        <v>6217</v>
      </c>
      <c r="Q82" s="27" t="str">
        <f>IF(O82&lt;&gt;"",O82,IF(ISNUMBER(FIND("xant",E82)),"ant",IF(ISNUMBER(FIND("xgre",E82)),"gre","glb")))</f>
        <v>glb</v>
      </c>
      <c r="R82" s="23"/>
      <c r="S82" s="23" t="str">
        <f t="shared" si="3"/>
        <v>area: time: mean</v>
      </c>
      <c r="T82" s="23" t="str">
        <f t="shared" si="4"/>
        <v>area: mean</v>
      </c>
      <c r="U82" s="27" t="str">
        <f t="shared" si="5"/>
        <v>cGeologicStorage</v>
      </c>
      <c r="V82" s="23"/>
    </row>
    <row r="83" spans="1:22" ht="154">
      <c r="A83" s="23" t="s">
        <v>686</v>
      </c>
      <c r="B83" s="23" t="s">
        <v>687</v>
      </c>
      <c r="C83" s="24" t="s">
        <v>688</v>
      </c>
      <c r="D83" s="24" t="s">
        <v>689</v>
      </c>
      <c r="E83" s="24" t="s">
        <v>634</v>
      </c>
      <c r="F83" s="23" t="s">
        <v>268</v>
      </c>
      <c r="G83" s="23"/>
      <c r="H83" s="23" t="s">
        <v>16</v>
      </c>
      <c r="I83" s="24" t="s">
        <v>17</v>
      </c>
      <c r="J83" s="23" t="s">
        <v>18</v>
      </c>
      <c r="K83" s="24"/>
      <c r="L83" s="26"/>
      <c r="M83" s="26"/>
      <c r="N83" s="23"/>
      <c r="O83" s="27"/>
      <c r="P83" s="23" t="s">
        <v>6217</v>
      </c>
      <c r="Q83" s="27" t="str">
        <f>IF(O83&lt;&gt;"",O83,IF(ISNUMBER(FIND("xant",E83)),"ant",IF(ISNUMBER(FIND("xgre",E83)),"gre","glb")))</f>
        <v>glb</v>
      </c>
      <c r="R83" s="23"/>
      <c r="S83" s="23" t="str">
        <f t="shared" si="3"/>
        <v>longitude, latitude, alevel, time</v>
      </c>
      <c r="T83" s="23" t="str">
        <f t="shared" si="4"/>
        <v>area: time: mean</v>
      </c>
      <c r="U83" s="27" t="str">
        <f t="shared" si="5"/>
        <v>ch3coch3</v>
      </c>
      <c r="V83" s="23"/>
    </row>
    <row r="84" spans="1:22" ht="14">
      <c r="A84" s="23" t="s">
        <v>690</v>
      </c>
      <c r="B84" s="23" t="s">
        <v>691</v>
      </c>
      <c r="C84" s="24" t="s">
        <v>692</v>
      </c>
      <c r="D84" s="24" t="s">
        <v>693</v>
      </c>
      <c r="E84" s="24" t="s">
        <v>634</v>
      </c>
      <c r="F84" s="23" t="s">
        <v>268</v>
      </c>
      <c r="G84" s="23"/>
      <c r="H84" s="23" t="s">
        <v>16</v>
      </c>
      <c r="I84" s="24" t="s">
        <v>17</v>
      </c>
      <c r="J84" s="23" t="s">
        <v>18</v>
      </c>
      <c r="K84" s="24"/>
      <c r="L84" s="26"/>
      <c r="M84" s="26"/>
      <c r="N84" s="23"/>
      <c r="O84" s="27"/>
      <c r="P84" s="23" t="s">
        <v>6217</v>
      </c>
      <c r="Q84" s="27" t="str">
        <f>IF(O84&lt;&gt;"",O84,IF(ISNUMBER(FIND("xant",E84)),"ant",IF(ISNUMBER(FIND("xgre",E84)),"gre","glb")))</f>
        <v>glb</v>
      </c>
      <c r="R84" s="23"/>
      <c r="S84" s="23" t="str">
        <f t="shared" si="3"/>
        <v>longitude, latitude, alevel, time</v>
      </c>
      <c r="T84" s="23" t="str">
        <f t="shared" si="4"/>
        <v>area: time: mean</v>
      </c>
      <c r="U84" s="27" t="str">
        <f t="shared" si="5"/>
        <v>ch3oh</v>
      </c>
      <c r="V84" s="23"/>
    </row>
    <row r="85" spans="1:22" ht="42">
      <c r="A85" s="23" t="s">
        <v>694</v>
      </c>
      <c r="B85" s="23" t="s">
        <v>695</v>
      </c>
      <c r="C85" s="24" t="s">
        <v>696</v>
      </c>
      <c r="D85" s="24" t="s">
        <v>587</v>
      </c>
      <c r="E85" s="24" t="s">
        <v>634</v>
      </c>
      <c r="F85" s="23" t="s">
        <v>268</v>
      </c>
      <c r="G85" s="23"/>
      <c r="H85" s="23" t="s">
        <v>16</v>
      </c>
      <c r="I85" s="24" t="s">
        <v>17</v>
      </c>
      <c r="J85" s="23" t="s">
        <v>18</v>
      </c>
      <c r="K85" s="24"/>
      <c r="L85" s="26"/>
      <c r="M85" s="26"/>
      <c r="N85" s="23"/>
      <c r="O85" s="27"/>
      <c r="P85" s="23" t="s">
        <v>6217</v>
      </c>
      <c r="Q85" s="27" t="str">
        <f>IF(O85&lt;&gt;"",O85,IF(ISNUMBER(FIND("xant",E85)),"ant",IF(ISNUMBER(FIND("xgre",E85)),"gre","glb")))</f>
        <v>glb</v>
      </c>
      <c r="R85" s="23"/>
      <c r="S85" s="23" t="str">
        <f t="shared" si="3"/>
        <v>longitude, latitude, alevel, time</v>
      </c>
      <c r="T85" s="23" t="str">
        <f t="shared" si="4"/>
        <v>area: time: mean</v>
      </c>
      <c r="U85" s="27" t="str">
        <f t="shared" si="5"/>
        <v>ch4</v>
      </c>
      <c r="V85" s="23"/>
    </row>
    <row r="86" spans="1:22" ht="42">
      <c r="A86" s="23" t="s">
        <v>1321</v>
      </c>
      <c r="B86" s="23" t="s">
        <v>695</v>
      </c>
      <c r="C86" s="24" t="s">
        <v>696</v>
      </c>
      <c r="D86" s="24" t="s">
        <v>587</v>
      </c>
      <c r="E86" s="24" t="s">
        <v>1318</v>
      </c>
      <c r="F86" s="23" t="s">
        <v>1319</v>
      </c>
      <c r="G86" s="23"/>
      <c r="H86" s="23" t="s">
        <v>16</v>
      </c>
      <c r="I86" s="24" t="s">
        <v>1320</v>
      </c>
      <c r="J86" s="23"/>
      <c r="K86" s="24"/>
      <c r="L86" s="26"/>
      <c r="M86" s="26"/>
      <c r="N86" s="23"/>
      <c r="O86" s="27"/>
      <c r="P86" s="23" t="s">
        <v>6217</v>
      </c>
      <c r="Q86" s="27" t="str">
        <f>IF(O86&lt;&gt;"",O86,IF(ISNUMBER(FIND("xant",E86)),"ant",IF(ISNUMBER(FIND("xgre",E86)),"gre","glb")))</f>
        <v>glb</v>
      </c>
      <c r="R86" s="23"/>
      <c r="S86" s="23" t="str">
        <f t="shared" si="3"/>
        <v>latitude, plev39, time</v>
      </c>
      <c r="T86" s="23" t="str">
        <f t="shared" si="4"/>
        <v>longitude: time: mean where air</v>
      </c>
      <c r="U86" s="27" t="str">
        <f t="shared" si="5"/>
        <v>ch4</v>
      </c>
      <c r="V86" s="23"/>
    </row>
    <row r="87" spans="1:22" ht="42">
      <c r="A87" s="23" t="s">
        <v>1379</v>
      </c>
      <c r="B87" s="23" t="s">
        <v>695</v>
      </c>
      <c r="C87" s="24" t="s">
        <v>696</v>
      </c>
      <c r="D87" s="24" t="s">
        <v>587</v>
      </c>
      <c r="E87" s="24" t="s">
        <v>1380</v>
      </c>
      <c r="F87" s="23" t="s">
        <v>1381</v>
      </c>
      <c r="G87" s="23"/>
      <c r="H87" s="23" t="s">
        <v>16</v>
      </c>
      <c r="I87" s="24" t="s">
        <v>1382</v>
      </c>
      <c r="J87" s="23" t="s">
        <v>18</v>
      </c>
      <c r="K87" s="24" t="s">
        <v>5848</v>
      </c>
      <c r="L87" s="26"/>
      <c r="M87" s="24" t="s">
        <v>333</v>
      </c>
      <c r="N87" s="23"/>
      <c r="O87" s="27"/>
      <c r="P87" s="23" t="s">
        <v>6217</v>
      </c>
      <c r="Q87" s="27" t="str">
        <f>IF(O87&lt;&gt;"",O87,IF(ISNUMBER(FIND("xant",E87)),"ant",IF(ISNUMBER(FIND("xgre",E87)),"gre","glb")))</f>
        <v>glb</v>
      </c>
      <c r="R87" s="23"/>
      <c r="S87" s="23" t="str">
        <f t="shared" si="3"/>
        <v>longitude, latitude, plev19, time</v>
      </c>
      <c r="T87" s="23" t="str">
        <f t="shared" si="4"/>
        <v>area: time: mean where air</v>
      </c>
      <c r="U87" s="27" t="str">
        <f t="shared" si="5"/>
        <v>ch4</v>
      </c>
      <c r="V87" s="23"/>
    </row>
    <row r="88" spans="1:22" ht="42">
      <c r="A88" s="23" t="s">
        <v>1383</v>
      </c>
      <c r="B88" s="23" t="s">
        <v>695</v>
      </c>
      <c r="C88" s="24" t="s">
        <v>696</v>
      </c>
      <c r="D88" s="24" t="s">
        <v>587</v>
      </c>
      <c r="E88" s="24" t="s">
        <v>1384</v>
      </c>
      <c r="F88" s="23" t="s">
        <v>1381</v>
      </c>
      <c r="G88" s="23"/>
      <c r="H88" s="23" t="s">
        <v>1385</v>
      </c>
      <c r="I88" s="24" t="s">
        <v>1386</v>
      </c>
      <c r="J88" s="23" t="s">
        <v>18</v>
      </c>
      <c r="K88" s="24"/>
      <c r="L88" s="26"/>
      <c r="M88" s="26"/>
      <c r="N88" s="23"/>
      <c r="O88" s="27"/>
      <c r="P88" s="23" t="s">
        <v>6217</v>
      </c>
      <c r="Q88" s="27" t="str">
        <f>IF(O88&lt;&gt;"",O88,IF(ISNUMBER(FIND("xant",E88)),"ant",IF(ISNUMBER(FIND("xgre",E88)),"gre","glb")))</f>
        <v>glb</v>
      </c>
      <c r="R88" s="23"/>
      <c r="S88" s="23" t="str">
        <f t="shared" si="3"/>
        <v>longitude, latitude, plev19, time2</v>
      </c>
      <c r="T88" s="23" t="str">
        <f t="shared" si="4"/>
        <v>area: mean where air time: mean within years time: mean over years</v>
      </c>
      <c r="U88" s="27" t="str">
        <f t="shared" si="5"/>
        <v>ch4</v>
      </c>
      <c r="V88" s="23"/>
    </row>
    <row r="89" spans="1:22" ht="70">
      <c r="A89" s="23" t="s">
        <v>1390</v>
      </c>
      <c r="B89" s="23" t="s">
        <v>695</v>
      </c>
      <c r="C89" s="24" t="s">
        <v>1389</v>
      </c>
      <c r="D89" s="24" t="s">
        <v>1389</v>
      </c>
      <c r="E89" s="24" t="s">
        <v>1391</v>
      </c>
      <c r="F89" s="23" t="s">
        <v>1369</v>
      </c>
      <c r="G89" s="23"/>
      <c r="H89" s="23" t="s">
        <v>1385</v>
      </c>
      <c r="I89" s="24" t="s">
        <v>1392</v>
      </c>
      <c r="J89" s="23"/>
      <c r="K89" s="24" t="s">
        <v>5852</v>
      </c>
      <c r="L89" s="26"/>
      <c r="M89" s="26" t="s">
        <v>5853</v>
      </c>
      <c r="N89" s="23"/>
      <c r="O89" s="27"/>
      <c r="P89" s="23" t="s">
        <v>6221</v>
      </c>
      <c r="Q89" s="27" t="str">
        <f>IF(O89&lt;&gt;"",O89,IF(ISNUMBER(FIND("xant",E89)),"ant",IF(ISNUMBER(FIND("xgre",E89)),"gre","glb")))</f>
        <v>glb</v>
      </c>
      <c r="R89" s="23"/>
      <c r="S89" s="23" t="str">
        <f t="shared" si="3"/>
        <v>time2</v>
      </c>
      <c r="T89" s="23" t="str">
        <f t="shared" si="4"/>
        <v>height: area: mean time: mean within years time: mean over years (with all samples weighted by the number of moles of air in the sample)</v>
      </c>
      <c r="U89" s="27" t="str">
        <f t="shared" si="5"/>
        <v>ch4</v>
      </c>
      <c r="V89" s="23"/>
    </row>
    <row r="90" spans="1:22" ht="98">
      <c r="A90" s="23" t="s">
        <v>1387</v>
      </c>
      <c r="B90" s="23" t="s">
        <v>1388</v>
      </c>
      <c r="C90" s="24" t="s">
        <v>1389</v>
      </c>
      <c r="D90" s="24" t="s">
        <v>1389</v>
      </c>
      <c r="E90" s="24" t="s">
        <v>1368</v>
      </c>
      <c r="F90" s="23" t="s">
        <v>1369</v>
      </c>
      <c r="G90" s="23"/>
      <c r="H90" s="23" t="s">
        <v>16</v>
      </c>
      <c r="I90" s="24" t="s">
        <v>1370</v>
      </c>
      <c r="J90" s="23"/>
      <c r="K90" s="24" t="s">
        <v>5951</v>
      </c>
      <c r="L90" s="26"/>
      <c r="M90" s="26" t="s">
        <v>5854</v>
      </c>
      <c r="N90" s="23" t="s">
        <v>695</v>
      </c>
      <c r="O90" s="27"/>
      <c r="P90" s="23" t="s">
        <v>6221</v>
      </c>
      <c r="Q90" s="27" t="str">
        <f>IF(O90&lt;&gt;"",O90,IF(ISNUMBER(FIND("xant",E90)),"ant",IF(ISNUMBER(FIND("xgre",E90)),"gre","glb")))</f>
        <v>glb</v>
      </c>
      <c r="R90" s="23"/>
      <c r="S90" s="23" t="str">
        <f t="shared" si="3"/>
        <v>time</v>
      </c>
      <c r="T90" s="23" t="str">
        <f t="shared" si="4"/>
        <v>height: area: time: mean (with all samples weighted by the number of moles of air in the sample)</v>
      </c>
      <c r="U90" s="27" t="str">
        <f t="shared" si="5"/>
        <v>ch4</v>
      </c>
      <c r="V90" s="23"/>
    </row>
    <row r="91" spans="1:22" ht="42">
      <c r="A91" s="23" t="s">
        <v>697</v>
      </c>
      <c r="B91" s="23" t="s">
        <v>698</v>
      </c>
      <c r="C91" s="24" t="s">
        <v>699</v>
      </c>
      <c r="D91" s="24" t="s">
        <v>700</v>
      </c>
      <c r="E91" s="24" t="s">
        <v>14</v>
      </c>
      <c r="F91" s="23" t="s">
        <v>15</v>
      </c>
      <c r="G91" s="23"/>
      <c r="H91" s="23" t="s">
        <v>16</v>
      </c>
      <c r="I91" s="24" t="s">
        <v>17</v>
      </c>
      <c r="J91" s="23" t="s">
        <v>18</v>
      </c>
      <c r="K91" s="24"/>
      <c r="L91" s="26"/>
      <c r="M91" s="26"/>
      <c r="N91" s="23"/>
      <c r="O91" s="27"/>
      <c r="P91" s="23" t="s">
        <v>6217</v>
      </c>
      <c r="Q91" s="27" t="str">
        <f>IF(O91&lt;&gt;"",O91,IF(ISNUMBER(FIND("xant",E91)),"ant",IF(ISNUMBER(FIND("xgre",E91)),"gre","glb")))</f>
        <v>glb</v>
      </c>
      <c r="R91" s="23"/>
      <c r="S91" s="23" t="str">
        <f t="shared" si="3"/>
        <v>longitude, latitude, time</v>
      </c>
      <c r="T91" s="23" t="str">
        <f t="shared" si="4"/>
        <v>area: time: mean</v>
      </c>
      <c r="U91" s="27" t="str">
        <f t="shared" si="5"/>
        <v>ch4losssoil</v>
      </c>
      <c r="V91" s="23"/>
    </row>
    <row r="92" spans="1:22" ht="56">
      <c r="A92" s="23" t="s">
        <v>566</v>
      </c>
      <c r="B92" s="23" t="s">
        <v>567</v>
      </c>
      <c r="C92" s="24" t="s">
        <v>568</v>
      </c>
      <c r="D92" s="24" t="s">
        <v>569</v>
      </c>
      <c r="E92" s="24" t="s">
        <v>570</v>
      </c>
      <c r="F92" s="23" t="s">
        <v>268</v>
      </c>
      <c r="G92" s="23"/>
      <c r="H92" s="23" t="s">
        <v>571</v>
      </c>
      <c r="I92" s="24" t="s">
        <v>572</v>
      </c>
      <c r="J92" s="23" t="s">
        <v>18</v>
      </c>
      <c r="K92" s="24"/>
      <c r="L92" s="26"/>
      <c r="M92" s="26"/>
      <c r="N92" s="23"/>
      <c r="O92" s="27"/>
      <c r="P92" s="23" t="s">
        <v>6217</v>
      </c>
      <c r="Q92" s="27" t="str">
        <f>IF(O92&lt;&gt;"",O92,IF(ISNUMBER(FIND("xant",E92)),"ant",IF(ISNUMBER(FIND("xgre",E92)),"gre","glb")))</f>
        <v>glb</v>
      </c>
      <c r="R92" s="23"/>
      <c r="S92" s="23" t="str">
        <f t="shared" si="3"/>
        <v>longitude, latitude, alevel</v>
      </c>
      <c r="T92" s="23" t="str">
        <f t="shared" si="4"/>
        <v>area: mean</v>
      </c>
      <c r="U92" s="27" t="str">
        <f t="shared" si="5"/>
        <v>ch4ref</v>
      </c>
      <c r="V92" s="23"/>
    </row>
    <row r="93" spans="1:22" ht="98">
      <c r="A93" s="23" t="s">
        <v>4486</v>
      </c>
      <c r="B93" s="23" t="s">
        <v>4487</v>
      </c>
      <c r="C93" s="24" t="s">
        <v>4488</v>
      </c>
      <c r="D93" s="24" t="s">
        <v>4489</v>
      </c>
      <c r="E93" s="24" t="s">
        <v>4455</v>
      </c>
      <c r="F93" s="23" t="s">
        <v>4456</v>
      </c>
      <c r="G93" s="23" t="s">
        <v>4457</v>
      </c>
      <c r="H93" s="23" t="s">
        <v>16</v>
      </c>
      <c r="I93" s="24" t="s">
        <v>4412</v>
      </c>
      <c r="J93" s="23" t="s">
        <v>37</v>
      </c>
      <c r="K93" s="39" t="s">
        <v>6224</v>
      </c>
      <c r="L93" s="40" t="s">
        <v>6225</v>
      </c>
      <c r="M93" s="29" t="s">
        <v>5833</v>
      </c>
      <c r="N93" s="23"/>
      <c r="O93" s="27"/>
      <c r="P93" s="23" t="s">
        <v>6218</v>
      </c>
      <c r="Q93" s="27" t="str">
        <f>IF(O93&lt;&gt;"",O93,IF(ISNUMBER(FIND("xant",E93)),"ant",IF(ISNUMBER(FIND("xgre",E93)),"gre","glb")))</f>
        <v>glb</v>
      </c>
      <c r="R93" s="23"/>
      <c r="S93" s="23" t="str">
        <f t="shared" si="3"/>
        <v>longitude, latitude, oplev4, time</v>
      </c>
      <c r="T93" s="23" t="str">
        <f t="shared" si="4"/>
        <v>The cell_methods should include a time "method" (is it "time: mean"?)</v>
      </c>
      <c r="U93" s="27" t="str">
        <f t="shared" si="5"/>
        <v>chcint</v>
      </c>
      <c r="V93" s="23"/>
    </row>
    <row r="94" spans="1:22" ht="56">
      <c r="A94" s="23" t="s">
        <v>701</v>
      </c>
      <c r="B94" s="23" t="s">
        <v>702</v>
      </c>
      <c r="C94" s="24" t="s">
        <v>703</v>
      </c>
      <c r="D94" s="24" t="s">
        <v>704</v>
      </c>
      <c r="E94" s="24" t="s">
        <v>634</v>
      </c>
      <c r="F94" s="23" t="s">
        <v>268</v>
      </c>
      <c r="G94" s="23"/>
      <c r="H94" s="23" t="s">
        <v>16</v>
      </c>
      <c r="I94" s="24" t="s">
        <v>17</v>
      </c>
      <c r="J94" s="23" t="s">
        <v>18</v>
      </c>
      <c r="K94" s="24"/>
      <c r="L94" s="26"/>
      <c r="M94" s="26"/>
      <c r="N94" s="23"/>
      <c r="O94" s="27"/>
      <c r="P94" s="23" t="s">
        <v>6217</v>
      </c>
      <c r="Q94" s="27" t="str">
        <f>IF(O94&lt;&gt;"",O94,IF(ISNUMBER(FIND("xant",E94)),"ant",IF(ISNUMBER(FIND("xgre",E94)),"gre","glb")))</f>
        <v>glb</v>
      </c>
      <c r="R94" s="23"/>
      <c r="S94" s="23" t="str">
        <f t="shared" si="3"/>
        <v>longitude, latitude, alevel, time</v>
      </c>
      <c r="T94" s="23" t="str">
        <f t="shared" si="4"/>
        <v>area: time: mean</v>
      </c>
      <c r="U94" s="27" t="str">
        <f t="shared" si="5"/>
        <v>cheaqpso4</v>
      </c>
      <c r="V94" s="23"/>
    </row>
    <row r="95" spans="1:22" ht="28">
      <c r="A95" s="23" t="s">
        <v>705</v>
      </c>
      <c r="B95" s="23" t="s">
        <v>706</v>
      </c>
      <c r="C95" s="24" t="s">
        <v>707</v>
      </c>
      <c r="D95" s="24" t="s">
        <v>708</v>
      </c>
      <c r="E95" s="24" t="s">
        <v>634</v>
      </c>
      <c r="F95" s="23" t="s">
        <v>268</v>
      </c>
      <c r="G95" s="23"/>
      <c r="H95" s="23" t="s">
        <v>16</v>
      </c>
      <c r="I95" s="24" t="s">
        <v>17</v>
      </c>
      <c r="J95" s="23" t="s">
        <v>18</v>
      </c>
      <c r="K95" s="24"/>
      <c r="L95" s="26"/>
      <c r="M95" s="26"/>
      <c r="N95" s="23"/>
      <c r="O95" s="27"/>
      <c r="P95" s="23" t="s">
        <v>6217</v>
      </c>
      <c r="Q95" s="27" t="str">
        <f>IF(O95&lt;&gt;"",O95,IF(ISNUMBER(FIND("xant",E95)),"ant",IF(ISNUMBER(FIND("xgre",E95)),"gre","glb")))</f>
        <v>glb</v>
      </c>
      <c r="R95" s="23"/>
      <c r="S95" s="23" t="str">
        <f t="shared" si="3"/>
        <v>longitude, latitude, alevel, time</v>
      </c>
      <c r="T95" s="23" t="str">
        <f t="shared" si="4"/>
        <v>area: time: mean</v>
      </c>
      <c r="U95" s="27" t="str">
        <f t="shared" si="5"/>
        <v>chegph2oo1d</v>
      </c>
      <c r="V95" s="23"/>
    </row>
    <row r="96" spans="1:22" ht="56">
      <c r="A96" s="23" t="s">
        <v>709</v>
      </c>
      <c r="B96" s="23" t="s">
        <v>710</v>
      </c>
      <c r="C96" s="24" t="s">
        <v>711</v>
      </c>
      <c r="D96" s="24" t="s">
        <v>712</v>
      </c>
      <c r="E96" s="24" t="s">
        <v>634</v>
      </c>
      <c r="F96" s="23" t="s">
        <v>268</v>
      </c>
      <c r="G96" s="23"/>
      <c r="H96" s="23" t="s">
        <v>16</v>
      </c>
      <c r="I96" s="24" t="s">
        <v>17</v>
      </c>
      <c r="J96" s="23" t="s">
        <v>18</v>
      </c>
      <c r="K96" s="24"/>
      <c r="L96" s="26"/>
      <c r="M96" s="26"/>
      <c r="N96" s="23"/>
      <c r="O96" s="27"/>
      <c r="P96" s="23" t="s">
        <v>6217</v>
      </c>
      <c r="Q96" s="27" t="str">
        <f>IF(O96&lt;&gt;"",O96,IF(ISNUMBER(FIND("xant",E96)),"ant",IF(ISNUMBER(FIND("xgre",E96)),"gre","glb")))</f>
        <v>glb</v>
      </c>
      <c r="R96" s="23"/>
      <c r="S96" s="23" t="str">
        <f t="shared" si="3"/>
        <v>longitude, latitude, alevel, time</v>
      </c>
      <c r="T96" s="23" t="str">
        <f t="shared" si="4"/>
        <v>area: time: mean</v>
      </c>
      <c r="U96" s="27" t="str">
        <f t="shared" si="5"/>
        <v>chegpso4</v>
      </c>
      <c r="V96" s="23"/>
    </row>
    <row r="97" spans="1:22" ht="28">
      <c r="A97" s="23" t="s">
        <v>713</v>
      </c>
      <c r="B97" s="23" t="s">
        <v>714</v>
      </c>
      <c r="C97" s="24" t="s">
        <v>715</v>
      </c>
      <c r="D97" s="24" t="s">
        <v>716</v>
      </c>
      <c r="E97" s="24" t="s">
        <v>14</v>
      </c>
      <c r="F97" s="23" t="s">
        <v>15</v>
      </c>
      <c r="G97" s="23"/>
      <c r="H97" s="23" t="s">
        <v>16</v>
      </c>
      <c r="I97" s="24" t="s">
        <v>17</v>
      </c>
      <c r="J97" s="23" t="s">
        <v>18</v>
      </c>
      <c r="K97" s="24"/>
      <c r="L97" s="26"/>
      <c r="M97" s="26"/>
      <c r="N97" s="23"/>
      <c r="O97" s="27"/>
      <c r="P97" s="23" t="s">
        <v>6217</v>
      </c>
      <c r="Q97" s="27" t="str">
        <f>IF(O97&lt;&gt;"",O97,IF(ISNUMBER(FIND("xant",E97)),"ant",IF(ISNUMBER(FIND("xgre",E97)),"gre","glb")))</f>
        <v>glb</v>
      </c>
      <c r="R97" s="23"/>
      <c r="S97" s="23" t="str">
        <f t="shared" si="3"/>
        <v>longitude, latitude, time</v>
      </c>
      <c r="T97" s="23" t="str">
        <f t="shared" si="4"/>
        <v>area: time: mean</v>
      </c>
      <c r="U97" s="27" t="str">
        <f t="shared" si="5"/>
        <v>chepasoa</v>
      </c>
      <c r="V97" s="23"/>
    </row>
    <row r="98" spans="1:22" ht="28">
      <c r="A98" s="23" t="s">
        <v>717</v>
      </c>
      <c r="B98" s="23" t="s">
        <v>718</v>
      </c>
      <c r="C98" s="24" t="s">
        <v>719</v>
      </c>
      <c r="D98" s="24" t="s">
        <v>720</v>
      </c>
      <c r="E98" s="24" t="s">
        <v>634</v>
      </c>
      <c r="F98" s="23" t="s">
        <v>268</v>
      </c>
      <c r="G98" s="23"/>
      <c r="H98" s="23" t="s">
        <v>16</v>
      </c>
      <c r="I98" s="24" t="s">
        <v>17</v>
      </c>
      <c r="J98" s="23" t="s">
        <v>18</v>
      </c>
      <c r="K98" s="24"/>
      <c r="L98" s="26"/>
      <c r="M98" s="26"/>
      <c r="N98" s="23"/>
      <c r="O98" s="27"/>
      <c r="P98" s="23" t="s">
        <v>6217</v>
      </c>
      <c r="Q98" s="27" t="str">
        <f>IF(O98&lt;&gt;"",O98,IF(ISNUMBER(FIND("xant",E98)),"ant",IF(ISNUMBER(FIND("xgre",E98)),"gre","glb")))</f>
        <v>glb</v>
      </c>
      <c r="R98" s="23"/>
      <c r="S98" s="23" t="str">
        <f t="shared" si="3"/>
        <v>longitude, latitude, alevel, time</v>
      </c>
      <c r="T98" s="23" t="str">
        <f t="shared" si="4"/>
        <v>area: time: mean</v>
      </c>
      <c r="U98" s="27" t="str">
        <f t="shared" si="5"/>
        <v>chepnh4</v>
      </c>
      <c r="V98" s="23"/>
    </row>
    <row r="99" spans="1:22" ht="28">
      <c r="A99" s="23" t="s">
        <v>721</v>
      </c>
      <c r="B99" s="23" t="s">
        <v>722</v>
      </c>
      <c r="C99" s="24" t="s">
        <v>723</v>
      </c>
      <c r="D99" s="24" t="s">
        <v>724</v>
      </c>
      <c r="E99" s="24" t="s">
        <v>634</v>
      </c>
      <c r="F99" s="23" t="s">
        <v>268</v>
      </c>
      <c r="G99" s="23"/>
      <c r="H99" s="23" t="s">
        <v>16</v>
      </c>
      <c r="I99" s="24" t="s">
        <v>17</v>
      </c>
      <c r="J99" s="23" t="s">
        <v>18</v>
      </c>
      <c r="K99" s="24"/>
      <c r="L99" s="26"/>
      <c r="M99" s="26"/>
      <c r="N99" s="23"/>
      <c r="O99" s="27"/>
      <c r="P99" s="23" t="s">
        <v>6217</v>
      </c>
      <c r="Q99" s="27" t="str">
        <f>IF(O99&lt;&gt;"",O99,IF(ISNUMBER(FIND("xant",E99)),"ant",IF(ISNUMBER(FIND("xgre",E99)),"gre","glb")))</f>
        <v>glb</v>
      </c>
      <c r="R99" s="23"/>
      <c r="S99" s="23" t="str">
        <f t="shared" si="3"/>
        <v>longitude, latitude, alevel, time</v>
      </c>
      <c r="T99" s="23" t="str">
        <f t="shared" si="4"/>
        <v>area: time: mean</v>
      </c>
      <c r="U99" s="27" t="str">
        <f t="shared" si="5"/>
        <v>chepno3</v>
      </c>
      <c r="V99" s="23"/>
    </row>
    <row r="100" spans="1:22" ht="56">
      <c r="A100" s="23" t="s">
        <v>725</v>
      </c>
      <c r="B100" s="23" t="s">
        <v>726</v>
      </c>
      <c r="C100" s="24" t="s">
        <v>727</v>
      </c>
      <c r="D100" s="24" t="s">
        <v>728</v>
      </c>
      <c r="E100" s="24" t="s">
        <v>14</v>
      </c>
      <c r="F100" s="23" t="s">
        <v>15</v>
      </c>
      <c r="G100" s="23"/>
      <c r="H100" s="23" t="s">
        <v>16</v>
      </c>
      <c r="I100" s="24" t="s">
        <v>17</v>
      </c>
      <c r="J100" s="23" t="s">
        <v>18</v>
      </c>
      <c r="K100" s="24"/>
      <c r="L100" s="26"/>
      <c r="M100" s="26"/>
      <c r="N100" s="23"/>
      <c r="O100" s="27"/>
      <c r="P100" s="23" t="s">
        <v>6217</v>
      </c>
      <c r="Q100" s="27" t="str">
        <f>IF(O100&lt;&gt;"",O100,IF(ISNUMBER(FIND("xant",E100)),"ant",IF(ISNUMBER(FIND("xgre",E100)),"gre","glb")))</f>
        <v>glb</v>
      </c>
      <c r="R100" s="23"/>
      <c r="S100" s="23" t="str">
        <f t="shared" si="3"/>
        <v>longitude, latitude, time</v>
      </c>
      <c r="T100" s="23" t="str">
        <f t="shared" si="4"/>
        <v>area: time: mean</v>
      </c>
      <c r="U100" s="27" t="str">
        <f t="shared" si="5"/>
        <v>chepsoa</v>
      </c>
      <c r="V100" s="23"/>
    </row>
    <row r="101" spans="1:22" ht="70">
      <c r="A101" s="23" t="s">
        <v>4202</v>
      </c>
      <c r="B101" s="23" t="s">
        <v>4203</v>
      </c>
      <c r="C101" s="24" t="s">
        <v>4204</v>
      </c>
      <c r="D101" s="24" t="s">
        <v>4205</v>
      </c>
      <c r="E101" s="24" t="s">
        <v>4200</v>
      </c>
      <c r="F101" s="23" t="s">
        <v>15</v>
      </c>
      <c r="G101" s="23" t="s">
        <v>4201</v>
      </c>
      <c r="H101" s="23" t="s">
        <v>16</v>
      </c>
      <c r="I101" s="24" t="s">
        <v>17</v>
      </c>
      <c r="J101" s="23" t="s">
        <v>37</v>
      </c>
      <c r="K101" s="39" t="s">
        <v>6228</v>
      </c>
      <c r="L101" s="39" t="s">
        <v>6227</v>
      </c>
      <c r="M101" s="15" t="s">
        <v>31</v>
      </c>
      <c r="N101" s="23"/>
      <c r="O101" s="27"/>
      <c r="P101" s="23" t="s">
        <v>6218</v>
      </c>
      <c r="Q101" s="27" t="str">
        <f>IF(O101&lt;&gt;"",O101,IF(ISNUMBER(FIND("xant",E101)),"ant",IF(ISNUMBER(FIND("xgre",E101)),"gre","glb")))</f>
        <v>glb</v>
      </c>
      <c r="R101" s="23"/>
      <c r="S101" s="23" t="str">
        <f t="shared" si="3"/>
        <v>longitude, latitude, time, oplev20bar</v>
      </c>
      <c r="T101" s="23" t="str">
        <f t="shared" si="4"/>
        <v>area: mean where sea time: mean</v>
      </c>
      <c r="U101" s="27" t="str">
        <f t="shared" si="5"/>
        <v>chl</v>
      </c>
      <c r="V101" s="23"/>
    </row>
    <row r="102" spans="1:22" ht="70">
      <c r="A102" s="23" t="s">
        <v>4490</v>
      </c>
      <c r="B102" s="23" t="s">
        <v>4203</v>
      </c>
      <c r="C102" s="24" t="s">
        <v>4491</v>
      </c>
      <c r="D102" s="24" t="s">
        <v>4492</v>
      </c>
      <c r="E102" s="24" t="s">
        <v>29</v>
      </c>
      <c r="F102" s="23" t="s">
        <v>30</v>
      </c>
      <c r="G102" s="23"/>
      <c r="H102" s="23" t="s">
        <v>16</v>
      </c>
      <c r="I102" s="24" t="s">
        <v>31</v>
      </c>
      <c r="J102" s="23" t="s">
        <v>32</v>
      </c>
      <c r="K102" s="24"/>
      <c r="L102" s="26"/>
      <c r="M102" s="26"/>
      <c r="N102" s="23"/>
      <c r="O102" s="27"/>
      <c r="P102" s="23" t="s">
        <v>6218</v>
      </c>
      <c r="Q102" s="27" t="str">
        <f>IF(O102&lt;&gt;"",O102,IF(ISNUMBER(FIND("xant",E102)),"ant",IF(ISNUMBER(FIND("xgre",E102)),"gre","glb")))</f>
        <v>glb</v>
      </c>
      <c r="R102" s="23"/>
      <c r="S102" s="23" t="str">
        <f t="shared" si="3"/>
        <v>longitude, latitude, olevel, time</v>
      </c>
      <c r="T102" s="23" t="str">
        <f t="shared" si="4"/>
        <v>area: mean where sea time: mean</v>
      </c>
      <c r="U102" s="27" t="str">
        <f t="shared" si="5"/>
        <v>chl</v>
      </c>
      <c r="V102" s="23"/>
    </row>
    <row r="103" spans="1:22" ht="42">
      <c r="A103" s="23" t="s">
        <v>4493</v>
      </c>
      <c r="B103" s="23" t="s">
        <v>4494</v>
      </c>
      <c r="C103" s="24" t="s">
        <v>4495</v>
      </c>
      <c r="D103" s="24" t="s">
        <v>4496</v>
      </c>
      <c r="E103" s="24" t="s">
        <v>29</v>
      </c>
      <c r="F103" s="23" t="s">
        <v>30</v>
      </c>
      <c r="G103" s="23"/>
      <c r="H103" s="23" t="s">
        <v>16</v>
      </c>
      <c r="I103" s="24" t="s">
        <v>31</v>
      </c>
      <c r="J103" s="23" t="s">
        <v>32</v>
      </c>
      <c r="K103" s="24"/>
      <c r="L103" s="26"/>
      <c r="M103" s="26"/>
      <c r="N103" s="23"/>
      <c r="O103" s="27"/>
      <c r="P103" s="23" t="s">
        <v>6218</v>
      </c>
      <c r="Q103" s="27" t="str">
        <f>IF(O103&lt;&gt;"",O103,IF(ISNUMBER(FIND("xant",E103)),"ant",IF(ISNUMBER(FIND("xgre",E103)),"gre","glb")))</f>
        <v>glb</v>
      </c>
      <c r="R103" s="23"/>
      <c r="S103" s="23" t="str">
        <f t="shared" si="3"/>
        <v>longitude, latitude, olevel, time</v>
      </c>
      <c r="T103" s="23" t="str">
        <f t="shared" si="4"/>
        <v>area: mean where sea time: mean</v>
      </c>
      <c r="U103" s="27" t="str">
        <f t="shared" si="5"/>
        <v>chlcalc</v>
      </c>
      <c r="V103" s="23"/>
    </row>
    <row r="104" spans="1:22" ht="42">
      <c r="A104" s="23" t="s">
        <v>4497</v>
      </c>
      <c r="B104" s="23" t="s">
        <v>4498</v>
      </c>
      <c r="C104" s="24" t="s">
        <v>4499</v>
      </c>
      <c r="D104" s="24" t="s">
        <v>4496</v>
      </c>
      <c r="E104" s="24" t="s">
        <v>14</v>
      </c>
      <c r="F104" s="23" t="s">
        <v>15</v>
      </c>
      <c r="G104" s="23"/>
      <c r="H104" s="23" t="s">
        <v>16</v>
      </c>
      <c r="I104" s="24" t="s">
        <v>31</v>
      </c>
      <c r="J104" s="23" t="s">
        <v>37</v>
      </c>
      <c r="K104" s="24" t="s">
        <v>5949</v>
      </c>
      <c r="L104" s="26" t="s">
        <v>5845</v>
      </c>
      <c r="M104" s="26"/>
      <c r="N104" s="23" t="s">
        <v>4494</v>
      </c>
      <c r="O104" s="27"/>
      <c r="P104" s="23" t="s">
        <v>6218</v>
      </c>
      <c r="Q104" s="27" t="str">
        <f>IF(O104&lt;&gt;"",O104,IF(ISNUMBER(FIND("xant",E104)),"ant",IF(ISNUMBER(FIND("xgre",E104)),"gre","glb")))</f>
        <v>glb</v>
      </c>
      <c r="R104" s="23"/>
      <c r="S104" s="23" t="str">
        <f t="shared" si="3"/>
        <v>longitude latitude time depth0m</v>
      </c>
      <c r="T104" s="23" t="str">
        <f t="shared" si="4"/>
        <v>area: mean where sea time: mean</v>
      </c>
      <c r="U104" s="27" t="str">
        <f t="shared" si="5"/>
        <v>chlcalc</v>
      </c>
      <c r="V104" s="23"/>
    </row>
    <row r="105" spans="1:22" ht="28">
      <c r="A105" s="23" t="s">
        <v>4500</v>
      </c>
      <c r="B105" s="23" t="s">
        <v>4501</v>
      </c>
      <c r="C105" s="24" t="s">
        <v>4502</v>
      </c>
      <c r="D105" s="24" t="s">
        <v>4503</v>
      </c>
      <c r="E105" s="24" t="s">
        <v>29</v>
      </c>
      <c r="F105" s="23" t="s">
        <v>30</v>
      </c>
      <c r="G105" s="23"/>
      <c r="H105" s="23" t="s">
        <v>16</v>
      </c>
      <c r="I105" s="24" t="s">
        <v>31</v>
      </c>
      <c r="J105" s="23" t="s">
        <v>32</v>
      </c>
      <c r="K105" s="24"/>
      <c r="L105" s="26"/>
      <c r="M105" s="26"/>
      <c r="N105" s="23"/>
      <c r="O105" s="27"/>
      <c r="P105" s="23" t="s">
        <v>6218</v>
      </c>
      <c r="Q105" s="27" t="str">
        <f>IF(O105&lt;&gt;"",O105,IF(ISNUMBER(FIND("xant",E105)),"ant",IF(ISNUMBER(FIND("xgre",E105)),"gre","glb")))</f>
        <v>glb</v>
      </c>
      <c r="R105" s="23"/>
      <c r="S105" s="23" t="str">
        <f t="shared" si="3"/>
        <v>longitude, latitude, olevel, time</v>
      </c>
      <c r="T105" s="23" t="str">
        <f t="shared" si="4"/>
        <v>area: mean where sea time: mean</v>
      </c>
      <c r="U105" s="27" t="str">
        <f t="shared" si="5"/>
        <v>chldiat</v>
      </c>
      <c r="V105" s="23"/>
    </row>
    <row r="106" spans="1:22" ht="42">
      <c r="A106" s="23" t="s">
        <v>4504</v>
      </c>
      <c r="B106" s="23" t="s">
        <v>4505</v>
      </c>
      <c r="C106" s="24" t="s">
        <v>4506</v>
      </c>
      <c r="D106" s="24" t="s">
        <v>4503</v>
      </c>
      <c r="E106" s="24" t="s">
        <v>14</v>
      </c>
      <c r="F106" s="23" t="s">
        <v>15</v>
      </c>
      <c r="G106" s="23"/>
      <c r="H106" s="23" t="s">
        <v>16</v>
      </c>
      <c r="I106" s="24" t="s">
        <v>31</v>
      </c>
      <c r="J106" s="23" t="s">
        <v>37</v>
      </c>
      <c r="K106" s="24" t="s">
        <v>5949</v>
      </c>
      <c r="L106" s="26" t="s">
        <v>5845</v>
      </c>
      <c r="M106" s="26"/>
      <c r="N106" s="23" t="s">
        <v>4501</v>
      </c>
      <c r="O106" s="27"/>
      <c r="P106" s="23" t="s">
        <v>6218</v>
      </c>
      <c r="Q106" s="27" t="str">
        <f>IF(O106&lt;&gt;"",O106,IF(ISNUMBER(FIND("xant",E106)),"ant",IF(ISNUMBER(FIND("xgre",E106)),"gre","glb")))</f>
        <v>glb</v>
      </c>
      <c r="R106" s="23"/>
      <c r="S106" s="23" t="str">
        <f t="shared" si="3"/>
        <v>longitude latitude time depth0m</v>
      </c>
      <c r="T106" s="23" t="str">
        <f t="shared" si="4"/>
        <v>area: mean where sea time: mean</v>
      </c>
      <c r="U106" s="27" t="str">
        <f t="shared" si="5"/>
        <v>chldiat</v>
      </c>
      <c r="V106" s="23"/>
    </row>
    <row r="107" spans="1:22" ht="28">
      <c r="A107" s="23" t="s">
        <v>4507</v>
      </c>
      <c r="B107" s="23" t="s">
        <v>4508</v>
      </c>
      <c r="C107" s="24" t="s">
        <v>4509</v>
      </c>
      <c r="D107" s="24" t="s">
        <v>4510</v>
      </c>
      <c r="E107" s="24" t="s">
        <v>29</v>
      </c>
      <c r="F107" s="23" t="s">
        <v>30</v>
      </c>
      <c r="G107" s="23"/>
      <c r="H107" s="23" t="s">
        <v>16</v>
      </c>
      <c r="I107" s="24" t="s">
        <v>31</v>
      </c>
      <c r="J107" s="23" t="s">
        <v>32</v>
      </c>
      <c r="K107" s="24"/>
      <c r="L107" s="26"/>
      <c r="M107" s="26"/>
      <c r="N107" s="23"/>
      <c r="O107" s="27"/>
      <c r="P107" s="23" t="s">
        <v>6218</v>
      </c>
      <c r="Q107" s="27" t="str">
        <f>IF(O107&lt;&gt;"",O107,IF(ISNUMBER(FIND("xant",E107)),"ant",IF(ISNUMBER(FIND("xgre",E107)),"gre","glb")))</f>
        <v>glb</v>
      </c>
      <c r="R107" s="23"/>
      <c r="S107" s="23" t="str">
        <f t="shared" si="3"/>
        <v>longitude, latitude, olevel, time</v>
      </c>
      <c r="T107" s="23" t="str">
        <f t="shared" si="4"/>
        <v>area: mean where sea time: mean</v>
      </c>
      <c r="U107" s="27" t="str">
        <f t="shared" si="5"/>
        <v>chldiaz</v>
      </c>
      <c r="V107" s="23"/>
    </row>
    <row r="108" spans="1:22" ht="42">
      <c r="A108" s="23" t="s">
        <v>4511</v>
      </c>
      <c r="B108" s="23" t="s">
        <v>4512</v>
      </c>
      <c r="C108" s="24" t="s">
        <v>4513</v>
      </c>
      <c r="D108" s="24" t="s">
        <v>4510</v>
      </c>
      <c r="E108" s="24" t="s">
        <v>14</v>
      </c>
      <c r="F108" s="23" t="s">
        <v>15</v>
      </c>
      <c r="G108" s="23"/>
      <c r="H108" s="23" t="s">
        <v>16</v>
      </c>
      <c r="I108" s="24" t="s">
        <v>31</v>
      </c>
      <c r="J108" s="23" t="s">
        <v>37</v>
      </c>
      <c r="K108" s="24" t="s">
        <v>5949</v>
      </c>
      <c r="L108" s="26" t="s">
        <v>5845</v>
      </c>
      <c r="M108" s="26"/>
      <c r="N108" s="23" t="s">
        <v>4508</v>
      </c>
      <c r="O108" s="27"/>
      <c r="P108" s="23" t="s">
        <v>6218</v>
      </c>
      <c r="Q108" s="27" t="str">
        <f>IF(O108&lt;&gt;"",O108,IF(ISNUMBER(FIND("xant",E108)),"ant",IF(ISNUMBER(FIND("xgre",E108)),"gre","glb")))</f>
        <v>glb</v>
      </c>
      <c r="R108" s="23"/>
      <c r="S108" s="23" t="str">
        <f t="shared" si="3"/>
        <v>longitude latitude time depth0m</v>
      </c>
      <c r="T108" s="23" t="str">
        <f t="shared" si="4"/>
        <v>area: mean where sea time: mean</v>
      </c>
      <c r="U108" s="27" t="str">
        <f t="shared" si="5"/>
        <v>chldiaz</v>
      </c>
      <c r="V108" s="23"/>
    </row>
    <row r="109" spans="1:22" ht="42">
      <c r="A109" s="23" t="s">
        <v>4514</v>
      </c>
      <c r="B109" s="23" t="s">
        <v>4515</v>
      </c>
      <c r="C109" s="24" t="s">
        <v>4516</v>
      </c>
      <c r="D109" s="24" t="s">
        <v>4517</v>
      </c>
      <c r="E109" s="24" t="s">
        <v>29</v>
      </c>
      <c r="F109" s="23" t="s">
        <v>30</v>
      </c>
      <c r="G109" s="23"/>
      <c r="H109" s="23" t="s">
        <v>16</v>
      </c>
      <c r="I109" s="24" t="s">
        <v>31</v>
      </c>
      <c r="J109" s="23" t="s">
        <v>32</v>
      </c>
      <c r="K109" s="24"/>
      <c r="L109" s="26"/>
      <c r="M109" s="26"/>
      <c r="N109" s="23"/>
      <c r="O109" s="27"/>
      <c r="P109" s="23" t="s">
        <v>6218</v>
      </c>
      <c r="Q109" s="27" t="str">
        <f>IF(O109&lt;&gt;"",O109,IF(ISNUMBER(FIND("xant",E109)),"ant",IF(ISNUMBER(FIND("xgre",E109)),"gre","glb")))</f>
        <v>glb</v>
      </c>
      <c r="R109" s="23"/>
      <c r="S109" s="23" t="str">
        <f t="shared" si="3"/>
        <v>longitude, latitude, olevel, time</v>
      </c>
      <c r="T109" s="23" t="str">
        <f t="shared" si="4"/>
        <v>area: mean where sea time: mean</v>
      </c>
      <c r="U109" s="27" t="str">
        <f t="shared" si="5"/>
        <v>chlmisc</v>
      </c>
      <c r="V109" s="23"/>
    </row>
    <row r="110" spans="1:22" ht="42">
      <c r="A110" s="23" t="s">
        <v>4518</v>
      </c>
      <c r="B110" s="23" t="s">
        <v>4519</v>
      </c>
      <c r="C110" s="24" t="s">
        <v>4520</v>
      </c>
      <c r="D110" s="24" t="s">
        <v>4517</v>
      </c>
      <c r="E110" s="24" t="s">
        <v>14</v>
      </c>
      <c r="F110" s="23" t="s">
        <v>15</v>
      </c>
      <c r="G110" s="23"/>
      <c r="H110" s="23" t="s">
        <v>16</v>
      </c>
      <c r="I110" s="24" t="s">
        <v>31</v>
      </c>
      <c r="J110" s="23" t="s">
        <v>37</v>
      </c>
      <c r="K110" s="24" t="s">
        <v>5949</v>
      </c>
      <c r="L110" s="26" t="s">
        <v>5845</v>
      </c>
      <c r="M110" s="26"/>
      <c r="N110" s="23" t="s">
        <v>4515</v>
      </c>
      <c r="O110" s="27"/>
      <c r="P110" s="23" t="s">
        <v>6218</v>
      </c>
      <c r="Q110" s="27" t="str">
        <f>IF(O110&lt;&gt;"",O110,IF(ISNUMBER(FIND("xant",E110)),"ant",IF(ISNUMBER(FIND("xgre",E110)),"gre","glb")))</f>
        <v>glb</v>
      </c>
      <c r="R110" s="23"/>
      <c r="S110" s="23" t="str">
        <f t="shared" si="3"/>
        <v>longitude latitude time depth0m</v>
      </c>
      <c r="T110" s="23" t="str">
        <f t="shared" si="4"/>
        <v>area: mean where sea time: mean</v>
      </c>
      <c r="U110" s="27" t="str">
        <f t="shared" si="5"/>
        <v>chlmisc</v>
      </c>
      <c r="V110" s="23"/>
    </row>
    <row r="111" spans="1:22" ht="84">
      <c r="A111" s="23" t="s">
        <v>4206</v>
      </c>
      <c r="B111" s="23" t="s">
        <v>4207</v>
      </c>
      <c r="C111" s="24" t="s">
        <v>4208</v>
      </c>
      <c r="D111" s="24" t="s">
        <v>4209</v>
      </c>
      <c r="E111" s="24" t="s">
        <v>14</v>
      </c>
      <c r="F111" s="23" t="s">
        <v>15</v>
      </c>
      <c r="G111" s="23"/>
      <c r="H111" s="23" t="s">
        <v>16</v>
      </c>
      <c r="I111" s="24" t="s">
        <v>31</v>
      </c>
      <c r="J111" s="23" t="s">
        <v>37</v>
      </c>
      <c r="K111" s="24"/>
      <c r="L111" s="26"/>
      <c r="M111" s="26"/>
      <c r="N111" s="23" t="s">
        <v>4203</v>
      </c>
      <c r="O111" s="27"/>
      <c r="P111" s="23" t="s">
        <v>6218</v>
      </c>
      <c r="Q111" s="27" t="str">
        <f>IF(O111&lt;&gt;"",O111,IF(ISNUMBER(FIND("xant",E111)),"ant",IF(ISNUMBER(FIND("xgre",E111)),"gre","glb")))</f>
        <v>glb</v>
      </c>
      <c r="R111" s="23"/>
      <c r="S111" s="23" t="str">
        <f t="shared" si="3"/>
        <v>longitude, latitude, time</v>
      </c>
      <c r="T111" s="23" t="str">
        <f t="shared" si="4"/>
        <v>area: mean where sea time: mean</v>
      </c>
      <c r="U111" s="27" t="str">
        <f t="shared" si="5"/>
        <v>chl</v>
      </c>
      <c r="V111" s="23"/>
    </row>
    <row r="112" spans="1:22" ht="70">
      <c r="A112" s="23" t="s">
        <v>4521</v>
      </c>
      <c r="B112" s="23" t="s">
        <v>4207</v>
      </c>
      <c r="C112" s="24" t="s">
        <v>4208</v>
      </c>
      <c r="D112" s="24" t="s">
        <v>4492</v>
      </c>
      <c r="E112" s="24" t="s">
        <v>14</v>
      </c>
      <c r="F112" s="23" t="s">
        <v>15</v>
      </c>
      <c r="G112" s="23"/>
      <c r="H112" s="23" t="s">
        <v>16</v>
      </c>
      <c r="I112" s="24" t="s">
        <v>31</v>
      </c>
      <c r="J112" s="23" t="s">
        <v>37</v>
      </c>
      <c r="K112" s="24" t="s">
        <v>5952</v>
      </c>
      <c r="L112" s="26" t="s">
        <v>5845</v>
      </c>
      <c r="M112" s="26"/>
      <c r="N112" s="23" t="s">
        <v>4203</v>
      </c>
      <c r="O112" s="27"/>
      <c r="P112" s="23" t="s">
        <v>6218</v>
      </c>
      <c r="Q112" s="27" t="str">
        <f>IF(O112&lt;&gt;"",O112,IF(ISNUMBER(FIND("xant",E112)),"ant",IF(ISNUMBER(FIND("xgre",E112)),"gre","glb")))</f>
        <v>glb</v>
      </c>
      <c r="R112" s="23"/>
      <c r="S112" s="23" t="str">
        <f t="shared" si="3"/>
        <v>longitude latitude time depth0m</v>
      </c>
      <c r="T112" s="23" t="str">
        <f t="shared" si="4"/>
        <v>area: mean where sea time: mean</v>
      </c>
      <c r="U112" s="27" t="str">
        <f t="shared" si="5"/>
        <v>chl</v>
      </c>
      <c r="V112" s="23"/>
    </row>
    <row r="113" spans="1:22" ht="42">
      <c r="A113" s="23" t="s">
        <v>4522</v>
      </c>
      <c r="B113" s="23" t="s">
        <v>4523</v>
      </c>
      <c r="C113" s="24" t="s">
        <v>4524</v>
      </c>
      <c r="D113" s="24" t="s">
        <v>4525</v>
      </c>
      <c r="E113" s="24" t="s">
        <v>29</v>
      </c>
      <c r="F113" s="23" t="s">
        <v>30</v>
      </c>
      <c r="G113" s="23"/>
      <c r="H113" s="23" t="s">
        <v>16</v>
      </c>
      <c r="I113" s="24" t="s">
        <v>31</v>
      </c>
      <c r="J113" s="23" t="s">
        <v>32</v>
      </c>
      <c r="K113" s="24"/>
      <c r="L113" s="26"/>
      <c r="M113" s="26"/>
      <c r="N113" s="23"/>
      <c r="O113" s="27"/>
      <c r="P113" s="23" t="s">
        <v>6218</v>
      </c>
      <c r="Q113" s="27" t="str">
        <f>IF(O113&lt;&gt;"",O113,IF(ISNUMBER(FIND("xant",E113)),"ant",IF(ISNUMBER(FIND("xgre",E113)),"gre","glb")))</f>
        <v>glb</v>
      </c>
      <c r="R113" s="23"/>
      <c r="S113" s="23" t="str">
        <f t="shared" si="3"/>
        <v>longitude, latitude, olevel, time</v>
      </c>
      <c r="T113" s="23" t="str">
        <f t="shared" si="4"/>
        <v>area: mean where sea time: mean</v>
      </c>
      <c r="U113" s="27" t="str">
        <f t="shared" si="5"/>
        <v>chlpico</v>
      </c>
      <c r="V113" s="23"/>
    </row>
    <row r="114" spans="1:22" ht="42">
      <c r="A114" s="23" t="s">
        <v>4526</v>
      </c>
      <c r="B114" s="23" t="s">
        <v>4527</v>
      </c>
      <c r="C114" s="24" t="s">
        <v>4528</v>
      </c>
      <c r="D114" s="24" t="s">
        <v>4525</v>
      </c>
      <c r="E114" s="24" t="s">
        <v>14</v>
      </c>
      <c r="F114" s="23" t="s">
        <v>15</v>
      </c>
      <c r="G114" s="23"/>
      <c r="H114" s="23" t="s">
        <v>16</v>
      </c>
      <c r="I114" s="24" t="s">
        <v>31</v>
      </c>
      <c r="J114" s="23" t="s">
        <v>37</v>
      </c>
      <c r="K114" s="24" t="s">
        <v>5949</v>
      </c>
      <c r="L114" s="26" t="s">
        <v>5845</v>
      </c>
      <c r="M114" s="26"/>
      <c r="N114" s="23" t="s">
        <v>4523</v>
      </c>
      <c r="O114" s="27"/>
      <c r="P114" s="23" t="s">
        <v>6218</v>
      </c>
      <c r="Q114" s="27" t="str">
        <f>IF(O114&lt;&gt;"",O114,IF(ISNUMBER(FIND("xant",E114)),"ant",IF(ISNUMBER(FIND("xgre",E114)),"gre","glb")))</f>
        <v>glb</v>
      </c>
      <c r="R114" s="23"/>
      <c r="S114" s="23" t="str">
        <f t="shared" si="3"/>
        <v>longitude latitude time depth0m</v>
      </c>
      <c r="T114" s="23" t="str">
        <f t="shared" si="4"/>
        <v>area: mean where sea time: mean</v>
      </c>
      <c r="U114" s="27" t="str">
        <f t="shared" si="5"/>
        <v>chlpico</v>
      </c>
      <c r="V114" s="23"/>
    </row>
    <row r="115" spans="1:22" ht="70">
      <c r="A115" s="23" t="s">
        <v>1393</v>
      </c>
      <c r="B115" s="23" t="s">
        <v>1394</v>
      </c>
      <c r="C115" s="24" t="s">
        <v>1395</v>
      </c>
      <c r="D115" s="24" t="s">
        <v>1396</v>
      </c>
      <c r="E115" s="24" t="s">
        <v>14</v>
      </c>
      <c r="F115" s="23" t="s">
        <v>15</v>
      </c>
      <c r="G115" s="23"/>
      <c r="H115" s="23" t="s">
        <v>16</v>
      </c>
      <c r="I115" s="24" t="s">
        <v>17</v>
      </c>
      <c r="J115" s="23" t="s">
        <v>18</v>
      </c>
      <c r="K115" s="24" t="s">
        <v>5855</v>
      </c>
      <c r="L115" s="26"/>
      <c r="M115" s="26"/>
      <c r="N115" s="23"/>
      <c r="O115" s="27"/>
      <c r="P115" s="23" t="s">
        <v>6217</v>
      </c>
      <c r="Q115" s="27" t="str">
        <f>IF(O115&lt;&gt;"",O115,IF(ISNUMBER(FIND("xant",E115)),"ant",IF(ISNUMBER(FIND("xgre",E115)),"gre","glb")))</f>
        <v>glb</v>
      </c>
      <c r="R115" s="23"/>
      <c r="S115" s="23" t="str">
        <f t="shared" si="3"/>
        <v>longitude, latitude, time</v>
      </c>
      <c r="T115" s="23" t="str">
        <f t="shared" si="4"/>
        <v>area: time: mean</v>
      </c>
      <c r="U115" s="27" t="str">
        <f t="shared" si="5"/>
        <v>ci</v>
      </c>
      <c r="V115" s="23"/>
    </row>
    <row r="116" spans="1:22" ht="28">
      <c r="A116" s="23" t="s">
        <v>1933</v>
      </c>
      <c r="B116" s="23" t="s">
        <v>1394</v>
      </c>
      <c r="C116" s="24" t="s">
        <v>1395</v>
      </c>
      <c r="D116" s="24" t="s">
        <v>1396</v>
      </c>
      <c r="E116" s="24" t="s">
        <v>1930</v>
      </c>
      <c r="F116" s="23" t="s">
        <v>1931</v>
      </c>
      <c r="G116" s="23"/>
      <c r="H116" s="23" t="s">
        <v>66</v>
      </c>
      <c r="I116" s="24" t="s">
        <v>383</v>
      </c>
      <c r="J116" s="23"/>
      <c r="K116" s="24"/>
      <c r="L116" s="26"/>
      <c r="M116" s="26"/>
      <c r="N116" s="23"/>
      <c r="O116" s="27"/>
      <c r="P116" s="23" t="s">
        <v>6221</v>
      </c>
      <c r="Q116" s="27" t="str">
        <f>IF(O116&lt;&gt;"",O116,IF(ISNUMBER(FIND("xant",E116)),"ant",IF(ISNUMBER(FIND("xgre",E116)),"gre","glb")))</f>
        <v>glb</v>
      </c>
      <c r="R116" s="23"/>
      <c r="S116" s="23" t="str">
        <f t="shared" si="3"/>
        <v>site, time1</v>
      </c>
      <c r="T116" s="23" t="str">
        <f t="shared" si="4"/>
        <v>area: point time: point</v>
      </c>
      <c r="U116" s="27" t="str">
        <f t="shared" si="5"/>
        <v>ci</v>
      </c>
      <c r="V116" s="23"/>
    </row>
    <row r="117" spans="1:22" ht="14">
      <c r="A117" s="23" t="s">
        <v>1397</v>
      </c>
      <c r="B117" s="23" t="s">
        <v>1398</v>
      </c>
      <c r="C117" s="24" t="s">
        <v>1399</v>
      </c>
      <c r="D117" s="24" t="s">
        <v>1400</v>
      </c>
      <c r="E117" s="24" t="s">
        <v>634</v>
      </c>
      <c r="F117" s="23" t="s">
        <v>268</v>
      </c>
      <c r="G117" s="23"/>
      <c r="H117" s="23" t="s">
        <v>16</v>
      </c>
      <c r="I117" s="24" t="s">
        <v>17</v>
      </c>
      <c r="J117" s="23" t="s">
        <v>18</v>
      </c>
      <c r="K117" s="24"/>
      <c r="L117" s="26"/>
      <c r="M117" s="26"/>
      <c r="N117" s="23"/>
      <c r="O117" s="27"/>
      <c r="P117" s="23" t="s">
        <v>6217</v>
      </c>
      <c r="Q117" s="27" t="str">
        <f>IF(O117&lt;&gt;"",O117,IF(ISNUMBER(FIND("xant",E117)),"ant",IF(ISNUMBER(FIND("xgre",E117)),"gre","glb")))</f>
        <v>glb</v>
      </c>
      <c r="R117" s="23"/>
      <c r="S117" s="23" t="str">
        <f t="shared" si="3"/>
        <v>longitude, latitude, alevel, time</v>
      </c>
      <c r="T117" s="23" t="str">
        <f t="shared" si="4"/>
        <v>area: time: mean</v>
      </c>
      <c r="U117" s="27" t="str">
        <f t="shared" si="5"/>
        <v>cl</v>
      </c>
      <c r="V117" s="23"/>
    </row>
    <row r="118" spans="1:22" ht="28">
      <c r="A118" s="23" t="s">
        <v>1647</v>
      </c>
      <c r="B118" s="23" t="s">
        <v>1398</v>
      </c>
      <c r="C118" s="24" t="s">
        <v>1399</v>
      </c>
      <c r="D118" s="24" t="s">
        <v>1648</v>
      </c>
      <c r="E118" s="24" t="s">
        <v>634</v>
      </c>
      <c r="F118" s="23" t="s">
        <v>268</v>
      </c>
      <c r="G118" s="23"/>
      <c r="H118" s="23" t="s">
        <v>16</v>
      </c>
      <c r="I118" s="24" t="s">
        <v>17</v>
      </c>
      <c r="J118" s="23" t="s">
        <v>18</v>
      </c>
      <c r="K118" s="24"/>
      <c r="L118" s="26"/>
      <c r="M118" s="26"/>
      <c r="N118" s="23"/>
      <c r="O118" s="27"/>
      <c r="P118" s="23" t="s">
        <v>6217</v>
      </c>
      <c r="Q118" s="27" t="str">
        <f>IF(O118&lt;&gt;"",O118,IF(ISNUMBER(FIND("xant",E118)),"ant",IF(ISNUMBER(FIND("xgre",E118)),"gre","glb")))</f>
        <v>glb</v>
      </c>
      <c r="R118" s="23"/>
      <c r="S118" s="23" t="str">
        <f t="shared" si="3"/>
        <v>longitude, latitude, alevel, time</v>
      </c>
      <c r="T118" s="23" t="str">
        <f t="shared" si="4"/>
        <v>area: time: mean</v>
      </c>
      <c r="U118" s="27" t="str">
        <f t="shared" si="5"/>
        <v>cl</v>
      </c>
      <c r="V118" s="23"/>
    </row>
    <row r="119" spans="1:22" ht="14">
      <c r="A119" s="23" t="s">
        <v>1934</v>
      </c>
      <c r="B119" s="23" t="s">
        <v>1398</v>
      </c>
      <c r="C119" s="24" t="s">
        <v>1399</v>
      </c>
      <c r="D119" s="24" t="s">
        <v>1400</v>
      </c>
      <c r="E119" s="24" t="s">
        <v>1935</v>
      </c>
      <c r="F119" s="23" t="s">
        <v>1936</v>
      </c>
      <c r="G119" s="23"/>
      <c r="H119" s="23" t="s">
        <v>66</v>
      </c>
      <c r="I119" s="24" t="s">
        <v>383</v>
      </c>
      <c r="J119" s="23"/>
      <c r="K119" s="24"/>
      <c r="L119" s="26"/>
      <c r="M119" s="26"/>
      <c r="N119" s="23"/>
      <c r="O119" s="27"/>
      <c r="P119" s="23" t="s">
        <v>6221</v>
      </c>
      <c r="Q119" s="27" t="str">
        <f>IF(O119&lt;&gt;"",O119,IF(ISNUMBER(FIND("xant",E119)),"ant",IF(ISNUMBER(FIND("xgre",E119)),"gre","glb")))</f>
        <v>glb</v>
      </c>
      <c r="R119" s="23"/>
      <c r="S119" s="23" t="str">
        <f t="shared" si="3"/>
        <v>alevel, site, time1</v>
      </c>
      <c r="T119" s="23" t="str">
        <f t="shared" si="4"/>
        <v>area: point time: point</v>
      </c>
      <c r="U119" s="27" t="str">
        <f t="shared" si="5"/>
        <v>cl</v>
      </c>
      <c r="V119" s="23"/>
    </row>
    <row r="120" spans="1:22" ht="42">
      <c r="A120" s="23" t="s">
        <v>2768</v>
      </c>
      <c r="B120" s="23" t="s">
        <v>2769</v>
      </c>
      <c r="C120" s="24" t="s">
        <v>2770</v>
      </c>
      <c r="D120" s="24" t="s">
        <v>2771</v>
      </c>
      <c r="E120" s="24" t="s">
        <v>14</v>
      </c>
      <c r="F120" s="23" t="s">
        <v>15</v>
      </c>
      <c r="G120" s="23"/>
      <c r="H120" s="23" t="s">
        <v>16</v>
      </c>
      <c r="I120" s="24" t="s">
        <v>78</v>
      </c>
      <c r="J120" s="23" t="s">
        <v>18</v>
      </c>
      <c r="K120" s="24"/>
      <c r="L120" s="26"/>
      <c r="M120" s="26"/>
      <c r="N120" s="23"/>
      <c r="O120" s="27"/>
      <c r="P120" s="23" t="s">
        <v>6217</v>
      </c>
      <c r="Q120" s="27" t="str">
        <f>IF(O120&lt;&gt;"",O120,IF(ISNUMBER(FIND("xant",E120)),"ant",IF(ISNUMBER(FIND("xgre",E120)),"gre","glb")))</f>
        <v>glb</v>
      </c>
      <c r="R120" s="23"/>
      <c r="S120" s="23" t="str">
        <f t="shared" si="3"/>
        <v>longitude, latitude, time</v>
      </c>
      <c r="T120" s="23" t="str">
        <f t="shared" si="4"/>
        <v>area: mean where land time: mean</v>
      </c>
      <c r="U120" s="27" t="str">
        <f t="shared" si="5"/>
        <v>cLand</v>
      </c>
      <c r="V120" s="23"/>
    </row>
    <row r="121" spans="1:22" ht="14">
      <c r="A121" s="23" t="s">
        <v>1731</v>
      </c>
      <c r="B121" s="23" t="s">
        <v>1732</v>
      </c>
      <c r="C121" s="24" t="s">
        <v>1733</v>
      </c>
      <c r="D121" s="24" t="s">
        <v>1734</v>
      </c>
      <c r="E121" s="24" t="s">
        <v>634</v>
      </c>
      <c r="F121" s="23" t="s">
        <v>268</v>
      </c>
      <c r="G121" s="23"/>
      <c r="H121" s="23" t="s">
        <v>16</v>
      </c>
      <c r="I121" s="24" t="s">
        <v>17</v>
      </c>
      <c r="J121" s="23" t="s">
        <v>18</v>
      </c>
      <c r="K121" s="24"/>
      <c r="L121" s="26"/>
      <c r="M121" s="26"/>
      <c r="N121" s="23"/>
      <c r="O121" s="27"/>
      <c r="P121" s="23" t="s">
        <v>6217</v>
      </c>
      <c r="Q121" s="27" t="str">
        <f>IF(O121&lt;&gt;"",O121,IF(ISNUMBER(FIND("xant",E121)),"ant",IF(ISNUMBER(FIND("xgre",E121)),"gre","glb")))</f>
        <v>glb</v>
      </c>
      <c r="R121" s="23"/>
      <c r="S121" s="23" t="str">
        <f t="shared" si="3"/>
        <v>longitude, latitude, alevel, time</v>
      </c>
      <c r="T121" s="23" t="str">
        <f t="shared" si="4"/>
        <v>area: time: mean</v>
      </c>
      <c r="U121" s="27" t="str">
        <f t="shared" si="5"/>
        <v>clc</v>
      </c>
      <c r="V121" s="23"/>
    </row>
    <row r="122" spans="1:22" ht="28">
      <c r="A122" s="23" t="s">
        <v>1649</v>
      </c>
      <c r="B122" s="23" t="s">
        <v>1650</v>
      </c>
      <c r="C122" s="24" t="s">
        <v>1651</v>
      </c>
      <c r="D122" s="24" t="s">
        <v>1652</v>
      </c>
      <c r="E122" s="24" t="s">
        <v>1653</v>
      </c>
      <c r="F122" s="23" t="s">
        <v>1654</v>
      </c>
      <c r="G122" s="23"/>
      <c r="H122" s="23" t="s">
        <v>16</v>
      </c>
      <c r="I122" s="24" t="s">
        <v>333</v>
      </c>
      <c r="J122" s="23" t="s">
        <v>18</v>
      </c>
      <c r="K122" s="24"/>
      <c r="L122" s="26"/>
      <c r="M122" s="26"/>
      <c r="N122" s="23"/>
      <c r="O122" s="27"/>
      <c r="P122" s="23" t="s">
        <v>6217</v>
      </c>
      <c r="Q122" s="27" t="str">
        <f>IF(O122&lt;&gt;"",O122,IF(ISNUMBER(FIND("xant",E122)),"ant",IF(ISNUMBER(FIND("xgre",E122)),"gre","glb")))</f>
        <v>glb</v>
      </c>
      <c r="R122" s="23"/>
      <c r="S122" s="23" t="str">
        <f t="shared" si="3"/>
        <v>longitude, latitude, alt40, time</v>
      </c>
      <c r="T122" s="23" t="str">
        <f t="shared" si="4"/>
        <v>area: time: mean where air</v>
      </c>
      <c r="U122" s="27" t="str">
        <f t="shared" si="5"/>
        <v>clcalipso</v>
      </c>
      <c r="V122" s="23"/>
    </row>
    <row r="123" spans="1:22" ht="28">
      <c r="A123" s="23" t="s">
        <v>1735</v>
      </c>
      <c r="B123" s="23" t="s">
        <v>1650</v>
      </c>
      <c r="C123" s="24" t="s">
        <v>1651</v>
      </c>
      <c r="D123" s="24" t="s">
        <v>1652</v>
      </c>
      <c r="E123" s="24" t="s">
        <v>1653</v>
      </c>
      <c r="F123" s="23" t="s">
        <v>1654</v>
      </c>
      <c r="G123" s="23"/>
      <c r="H123" s="23" t="s">
        <v>16</v>
      </c>
      <c r="I123" s="24" t="s">
        <v>333</v>
      </c>
      <c r="J123" s="23" t="s">
        <v>18</v>
      </c>
      <c r="K123" s="24"/>
      <c r="L123" s="26"/>
      <c r="M123" s="26"/>
      <c r="N123" s="23"/>
      <c r="O123" s="27"/>
      <c r="P123" s="23" t="s">
        <v>6217</v>
      </c>
      <c r="Q123" s="27" t="str">
        <f>IF(O123&lt;&gt;"",O123,IF(ISNUMBER(FIND("xant",E123)),"ant",IF(ISNUMBER(FIND("xgre",E123)),"gre","glb")))</f>
        <v>glb</v>
      </c>
      <c r="R123" s="23"/>
      <c r="S123" s="23" t="str">
        <f t="shared" si="3"/>
        <v>longitude, latitude, alt40, time</v>
      </c>
      <c r="T123" s="23" t="str">
        <f t="shared" si="4"/>
        <v>area: time: mean where air</v>
      </c>
      <c r="U123" s="27" t="str">
        <f t="shared" si="5"/>
        <v>clcalipso</v>
      </c>
      <c r="V123" s="23"/>
    </row>
    <row r="124" spans="1:22" ht="14">
      <c r="A124" s="23" t="s">
        <v>2772</v>
      </c>
      <c r="B124" s="23" t="s">
        <v>2773</v>
      </c>
      <c r="C124" s="24" t="s">
        <v>2774</v>
      </c>
      <c r="D124" s="24" t="s">
        <v>2775</v>
      </c>
      <c r="E124" s="24" t="s">
        <v>1653</v>
      </c>
      <c r="F124" s="23" t="s">
        <v>1654</v>
      </c>
      <c r="G124" s="23"/>
      <c r="H124" s="23" t="s">
        <v>16</v>
      </c>
      <c r="I124" s="24" t="s">
        <v>1382</v>
      </c>
      <c r="J124" s="23" t="s">
        <v>18</v>
      </c>
      <c r="K124" s="24" t="s">
        <v>5848</v>
      </c>
      <c r="L124" s="26"/>
      <c r="M124" s="24" t="s">
        <v>333</v>
      </c>
      <c r="N124" s="23"/>
      <c r="O124" s="27"/>
      <c r="P124" s="23" t="s">
        <v>6217</v>
      </c>
      <c r="Q124" s="27" t="str">
        <f>IF(O124&lt;&gt;"",O124,IF(ISNUMBER(FIND("xant",E124)),"ant",IF(ISNUMBER(FIND("xgre",E124)),"gre","glb")))</f>
        <v>glb</v>
      </c>
      <c r="R124" s="23"/>
      <c r="S124" s="23" t="str">
        <f t="shared" si="3"/>
        <v>longitude, latitude, alt40, time</v>
      </c>
      <c r="T124" s="23" t="str">
        <f t="shared" si="4"/>
        <v>area: time: mean where air</v>
      </c>
      <c r="U124" s="27" t="str">
        <f t="shared" si="5"/>
        <v>clcalipsoice</v>
      </c>
      <c r="V124" s="23"/>
    </row>
    <row r="125" spans="1:22" ht="14">
      <c r="A125" s="23" t="s">
        <v>2776</v>
      </c>
      <c r="B125" s="23" t="s">
        <v>2777</v>
      </c>
      <c r="C125" s="24" t="s">
        <v>2778</v>
      </c>
      <c r="D125" s="24" t="s">
        <v>2779</v>
      </c>
      <c r="E125" s="24" t="s">
        <v>1653</v>
      </c>
      <c r="F125" s="23" t="s">
        <v>1654</v>
      </c>
      <c r="G125" s="23"/>
      <c r="H125" s="23" t="s">
        <v>16</v>
      </c>
      <c r="I125" s="24" t="s">
        <v>1382</v>
      </c>
      <c r="J125" s="23" t="s">
        <v>18</v>
      </c>
      <c r="K125" s="24" t="s">
        <v>5848</v>
      </c>
      <c r="L125" s="26"/>
      <c r="M125" s="24" t="s">
        <v>333</v>
      </c>
      <c r="N125" s="23"/>
      <c r="O125" s="27"/>
      <c r="P125" s="23" t="s">
        <v>6217</v>
      </c>
      <c r="Q125" s="27" t="str">
        <f>IF(O125&lt;&gt;"",O125,IF(ISNUMBER(FIND("xant",E125)),"ant",IF(ISNUMBER(FIND("xgre",E125)),"gre","glb")))</f>
        <v>glb</v>
      </c>
      <c r="R125" s="23"/>
      <c r="S125" s="23" t="str">
        <f t="shared" si="3"/>
        <v>longitude, latitude, alt40, time</v>
      </c>
      <c r="T125" s="23" t="str">
        <f t="shared" si="4"/>
        <v>area: time: mean where air</v>
      </c>
      <c r="U125" s="27" t="str">
        <f t="shared" si="5"/>
        <v>clcalipsoliq</v>
      </c>
      <c r="V125" s="23"/>
    </row>
    <row r="126" spans="1:22" ht="112">
      <c r="A126" s="23" t="s">
        <v>2274</v>
      </c>
      <c r="B126" s="23" t="s">
        <v>2275</v>
      </c>
      <c r="C126" s="24" t="s">
        <v>2276</v>
      </c>
      <c r="D126" s="24" t="s">
        <v>2277</v>
      </c>
      <c r="E126" s="24" t="s">
        <v>14</v>
      </c>
      <c r="F126" s="23" t="s">
        <v>15</v>
      </c>
      <c r="G126" s="23"/>
      <c r="H126" s="23" t="s">
        <v>16</v>
      </c>
      <c r="I126" s="24" t="s">
        <v>17</v>
      </c>
      <c r="J126" s="23" t="s">
        <v>18</v>
      </c>
      <c r="K126" s="24" t="s">
        <v>5848</v>
      </c>
      <c r="L126" s="26"/>
      <c r="M126" s="24" t="s">
        <v>5856</v>
      </c>
      <c r="N126" s="23"/>
      <c r="O126" s="27"/>
      <c r="P126" s="23" t="s">
        <v>6217</v>
      </c>
      <c r="Q126" s="27" t="str">
        <f>IF(O126&lt;&gt;"",O126,IF(ISNUMBER(FIND("xant",E126)),"ant",IF(ISNUMBER(FIND("xgre",E126)),"gre","glb")))</f>
        <v>glb</v>
      </c>
      <c r="R126" s="23"/>
      <c r="S126" s="23" t="str">
        <f t="shared" si="3"/>
        <v>longitude, latitude, time</v>
      </c>
      <c r="T126" s="23" t="str">
        <f t="shared" si="4"/>
        <v>area: time: mean where cloud (but only in upper-most layer of ice water cloud and weighted by area of ice cloud top as seen from TOA)</v>
      </c>
      <c r="U126" s="27" t="str">
        <f t="shared" si="5"/>
        <v>cldnci</v>
      </c>
      <c r="V126" s="23"/>
    </row>
    <row r="127" spans="1:22" ht="112">
      <c r="A127" s="23" t="s">
        <v>2780</v>
      </c>
      <c r="B127" s="23" t="s">
        <v>2275</v>
      </c>
      <c r="C127" s="24" t="s">
        <v>2276</v>
      </c>
      <c r="D127" s="24" t="s">
        <v>2277</v>
      </c>
      <c r="E127" s="24" t="s">
        <v>14</v>
      </c>
      <c r="F127" s="23" t="s">
        <v>15</v>
      </c>
      <c r="G127" s="23"/>
      <c r="H127" s="23" t="s">
        <v>16</v>
      </c>
      <c r="I127" s="24" t="s">
        <v>17</v>
      </c>
      <c r="J127" s="23" t="s">
        <v>18</v>
      </c>
      <c r="K127" s="24" t="s">
        <v>5848</v>
      </c>
      <c r="L127" s="26"/>
      <c r="M127" s="24" t="s">
        <v>5856</v>
      </c>
      <c r="N127" s="23"/>
      <c r="O127" s="27"/>
      <c r="P127" s="23" t="s">
        <v>6217</v>
      </c>
      <c r="Q127" s="27" t="str">
        <f>IF(O127&lt;&gt;"",O127,IF(ISNUMBER(FIND("xant",E127)),"ant",IF(ISNUMBER(FIND("xgre",E127)),"gre","glb")))</f>
        <v>glb</v>
      </c>
      <c r="R127" s="23"/>
      <c r="S127" s="23" t="str">
        <f t="shared" si="3"/>
        <v>longitude, latitude, time</v>
      </c>
      <c r="T127" s="23" t="str">
        <f t="shared" si="4"/>
        <v>area: time: mean where cloud (but only in upper-most layer of ice water cloud and weighted by area of ice cloud top as seen from TOA)</v>
      </c>
      <c r="U127" s="27" t="str">
        <f t="shared" si="5"/>
        <v>cldnci</v>
      </c>
      <c r="V127" s="23"/>
    </row>
    <row r="128" spans="1:22" ht="126">
      <c r="A128" s="23" t="s">
        <v>2781</v>
      </c>
      <c r="B128" s="23" t="s">
        <v>2782</v>
      </c>
      <c r="C128" s="24" t="s">
        <v>2783</v>
      </c>
      <c r="D128" s="24" t="s">
        <v>2784</v>
      </c>
      <c r="E128" s="24" t="s">
        <v>14</v>
      </c>
      <c r="F128" s="23" t="s">
        <v>15</v>
      </c>
      <c r="G128" s="23"/>
      <c r="H128" s="23" t="s">
        <v>16</v>
      </c>
      <c r="I128" s="24" t="s">
        <v>17</v>
      </c>
      <c r="J128" s="23" t="s">
        <v>18</v>
      </c>
      <c r="K128" s="24" t="s">
        <v>5848</v>
      </c>
      <c r="L128" s="26"/>
      <c r="M128" s="24" t="s">
        <v>5857</v>
      </c>
      <c r="N128" s="23"/>
      <c r="O128" s="27"/>
      <c r="P128" s="23" t="s">
        <v>6217</v>
      </c>
      <c r="Q128" s="27" t="str">
        <f>IF(O128&lt;&gt;"",O128,IF(ISNUMBER(FIND("xant",E128)),"ant",IF(ISNUMBER(FIND("xgre",E128)),"gre","glb")))</f>
        <v>glb</v>
      </c>
      <c r="R128" s="23"/>
      <c r="S128" s="23" t="str">
        <f t="shared" si="3"/>
        <v>longitude, latitude, time</v>
      </c>
      <c r="T128" s="23" t="str">
        <f t="shared" si="4"/>
        <v>area: time: mean where cloud (but only in upper-most layer of liquid water cloud and weighted by area of liquid cloud top as seen from TOA)</v>
      </c>
      <c r="U128" s="27" t="str">
        <f t="shared" si="5"/>
        <v>cldncl</v>
      </c>
      <c r="V128" s="23"/>
    </row>
    <row r="129" spans="1:22" ht="70">
      <c r="A129" s="23" t="s">
        <v>2278</v>
      </c>
      <c r="B129" s="23" t="s">
        <v>2279</v>
      </c>
      <c r="C129" s="24" t="s">
        <v>2280</v>
      </c>
      <c r="D129" s="24" t="s">
        <v>2281</v>
      </c>
      <c r="E129" s="24" t="s">
        <v>14</v>
      </c>
      <c r="F129" s="23" t="s">
        <v>15</v>
      </c>
      <c r="G129" s="23"/>
      <c r="H129" s="23" t="s">
        <v>16</v>
      </c>
      <c r="I129" s="24" t="s">
        <v>17</v>
      </c>
      <c r="J129" s="23" t="s">
        <v>18</v>
      </c>
      <c r="K129" s="24"/>
      <c r="L129" s="26"/>
      <c r="M129" s="26"/>
      <c r="N129" s="23"/>
      <c r="O129" s="27"/>
      <c r="P129" s="23" t="s">
        <v>6217</v>
      </c>
      <c r="Q129" s="27" t="str">
        <f>IF(O129&lt;&gt;"",O129,IF(ISNUMBER(FIND("xant",E129)),"ant",IF(ISNUMBER(FIND("xgre",E129)),"gre","glb")))</f>
        <v>glb</v>
      </c>
      <c r="R129" s="23"/>
      <c r="S129" s="23" t="str">
        <f t="shared" si="3"/>
        <v>longitude, latitude, time</v>
      </c>
      <c r="T129" s="23" t="str">
        <f t="shared" si="4"/>
        <v>area: time: mean</v>
      </c>
      <c r="U129" s="27" t="str">
        <f t="shared" si="5"/>
        <v>cldnvi</v>
      </c>
      <c r="V129" s="23"/>
    </row>
    <row r="130" spans="1:22" ht="70">
      <c r="A130" s="23" t="s">
        <v>2785</v>
      </c>
      <c r="B130" s="23" t="s">
        <v>2279</v>
      </c>
      <c r="C130" s="24" t="s">
        <v>2280</v>
      </c>
      <c r="D130" s="24" t="s">
        <v>2281</v>
      </c>
      <c r="E130" s="24" t="s">
        <v>14</v>
      </c>
      <c r="F130" s="23" t="s">
        <v>15</v>
      </c>
      <c r="G130" s="23"/>
      <c r="H130" s="23" t="s">
        <v>16</v>
      </c>
      <c r="I130" s="24" t="s">
        <v>17</v>
      </c>
      <c r="J130" s="23" t="s">
        <v>18</v>
      </c>
      <c r="K130" s="24"/>
      <c r="L130" s="26"/>
      <c r="M130" s="26"/>
      <c r="N130" s="23"/>
      <c r="O130" s="27"/>
      <c r="P130" s="23" t="s">
        <v>6217</v>
      </c>
      <c r="Q130" s="27" t="str">
        <f>IF(O130&lt;&gt;"",O130,IF(ISNUMBER(FIND("xant",E130)),"ant",IF(ISNUMBER(FIND("xgre",E130)),"gre","glb")))</f>
        <v>glb</v>
      </c>
      <c r="R130" s="23"/>
      <c r="S130" s="23" t="str">
        <f t="shared" ref="S130:S193" si="6">IF(L130="",E130,L130)</f>
        <v>longitude, latitude, time</v>
      </c>
      <c r="T130" s="23" t="str">
        <f t="shared" ref="T130:T193" si="7">IF(M130="",I130,M130)</f>
        <v>area: time: mean</v>
      </c>
      <c r="U130" s="27" t="str">
        <f t="shared" ref="U130:U193" si="8">IF(N130="",B130,N130)</f>
        <v>cldnvi</v>
      </c>
      <c r="V130" s="23"/>
    </row>
    <row r="131" spans="1:22" ht="14">
      <c r="A131" s="23" t="s">
        <v>4088</v>
      </c>
      <c r="B131" s="23" t="s">
        <v>4089</v>
      </c>
      <c r="C131" s="24" t="s">
        <v>4090</v>
      </c>
      <c r="D131" s="24" t="s">
        <v>4091</v>
      </c>
      <c r="E131" s="24" t="s">
        <v>14</v>
      </c>
      <c r="F131" s="23" t="s">
        <v>15</v>
      </c>
      <c r="G131" s="23"/>
      <c r="H131" s="23" t="s">
        <v>16</v>
      </c>
      <c r="I131" s="24" t="s">
        <v>78</v>
      </c>
      <c r="J131" s="23" t="s">
        <v>18</v>
      </c>
      <c r="K131" s="24"/>
      <c r="L131" s="26"/>
      <c r="M131" s="26"/>
      <c r="N131" s="23"/>
      <c r="O131" s="27"/>
      <c r="P131" s="23" t="s">
        <v>6217</v>
      </c>
      <c r="Q131" s="27" t="str">
        <f>IF(O131&lt;&gt;"",O131,IF(ISNUMBER(FIND("xant",E131)),"ant",IF(ISNUMBER(FIND("xgre",E131)),"gre","glb")))</f>
        <v>glb</v>
      </c>
      <c r="R131" s="23"/>
      <c r="S131" s="23" t="str">
        <f t="shared" si="6"/>
        <v>longitude, latitude, time</v>
      </c>
      <c r="T131" s="23" t="str">
        <f t="shared" si="7"/>
        <v>area: mean where land time: mean</v>
      </c>
      <c r="U131" s="27" t="str">
        <f t="shared" si="8"/>
        <v>cLeaf</v>
      </c>
      <c r="V131" s="23"/>
    </row>
    <row r="132" spans="1:22" ht="28">
      <c r="A132" s="23" t="s">
        <v>1655</v>
      </c>
      <c r="B132" s="23" t="s">
        <v>1656</v>
      </c>
      <c r="C132" s="24" t="s">
        <v>1657</v>
      </c>
      <c r="D132" s="24" t="s">
        <v>1658</v>
      </c>
      <c r="E132" s="24" t="s">
        <v>1659</v>
      </c>
      <c r="F132" s="23" t="s">
        <v>15</v>
      </c>
      <c r="G132" s="23" t="s">
        <v>1660</v>
      </c>
      <c r="H132" s="23" t="s">
        <v>16</v>
      </c>
      <c r="I132" s="24" t="s">
        <v>333</v>
      </c>
      <c r="J132" s="23" t="s">
        <v>18</v>
      </c>
      <c r="K132" s="24" t="s">
        <v>5953</v>
      </c>
      <c r="L132" s="26"/>
      <c r="M132" s="26"/>
      <c r="N132" s="23" t="s">
        <v>1650</v>
      </c>
      <c r="O132" s="27"/>
      <c r="P132" s="23" t="s">
        <v>6217</v>
      </c>
      <c r="Q132" s="27" t="str">
        <f>IF(O132&lt;&gt;"",O132,IF(ISNUMBER(FIND("xant",E132)),"ant",IF(ISNUMBER(FIND("xgre",E132)),"gre","glb")))</f>
        <v>glb</v>
      </c>
      <c r="R132" s="23"/>
      <c r="S132" s="23" t="str">
        <f t="shared" si="6"/>
        <v>longitude, latitude, time, p220</v>
      </c>
      <c r="T132" s="23" t="str">
        <f t="shared" si="7"/>
        <v>area: time: mean where air</v>
      </c>
      <c r="U132" s="27" t="str">
        <f t="shared" si="8"/>
        <v>clcalipso</v>
      </c>
      <c r="V132" s="23"/>
    </row>
    <row r="133" spans="1:22" ht="28">
      <c r="A133" s="23" t="s">
        <v>1736</v>
      </c>
      <c r="B133" s="23" t="s">
        <v>1656</v>
      </c>
      <c r="C133" s="24" t="s">
        <v>1657</v>
      </c>
      <c r="D133" s="24" t="s">
        <v>1658</v>
      </c>
      <c r="E133" s="24" t="s">
        <v>1659</v>
      </c>
      <c r="F133" s="23" t="s">
        <v>15</v>
      </c>
      <c r="G133" s="23" t="s">
        <v>1660</v>
      </c>
      <c r="H133" s="23" t="s">
        <v>16</v>
      </c>
      <c r="I133" s="24" t="s">
        <v>333</v>
      </c>
      <c r="J133" s="23" t="s">
        <v>18</v>
      </c>
      <c r="K133" s="24" t="s">
        <v>5953</v>
      </c>
      <c r="L133" s="26"/>
      <c r="M133" s="26"/>
      <c r="N133" s="23" t="s">
        <v>1650</v>
      </c>
      <c r="O133" s="27"/>
      <c r="P133" s="23" t="s">
        <v>6217</v>
      </c>
      <c r="Q133" s="27" t="str">
        <f>IF(O133&lt;&gt;"",O133,IF(ISNUMBER(FIND("xant",E133)),"ant",IF(ISNUMBER(FIND("xgre",E133)),"gre","glb")))</f>
        <v>glb</v>
      </c>
      <c r="R133" s="23"/>
      <c r="S133" s="23" t="str">
        <f t="shared" si="6"/>
        <v>longitude, latitude, time, p220</v>
      </c>
      <c r="T133" s="23" t="str">
        <f t="shared" si="7"/>
        <v>area: time: mean where air</v>
      </c>
      <c r="U133" s="27" t="str">
        <f t="shared" si="8"/>
        <v>clcalipso</v>
      </c>
      <c r="V133" s="23"/>
    </row>
    <row r="134" spans="1:22" ht="98">
      <c r="A134" s="23" t="s">
        <v>1401</v>
      </c>
      <c r="B134" s="23" t="s">
        <v>1402</v>
      </c>
      <c r="C134" s="24" t="s">
        <v>1403</v>
      </c>
      <c r="D134" s="24" t="s">
        <v>1404</v>
      </c>
      <c r="E134" s="24" t="s">
        <v>634</v>
      </c>
      <c r="F134" s="23" t="s">
        <v>268</v>
      </c>
      <c r="G134" s="23"/>
      <c r="H134" s="23" t="s">
        <v>16</v>
      </c>
      <c r="I134" s="24" t="s">
        <v>17</v>
      </c>
      <c r="J134" s="23" t="s">
        <v>18</v>
      </c>
      <c r="K134" s="24"/>
      <c r="L134" s="26"/>
      <c r="M134" s="26"/>
      <c r="N134" s="23"/>
      <c r="O134" s="27"/>
      <c r="P134" s="23" t="s">
        <v>6217</v>
      </c>
      <c r="Q134" s="27" t="str">
        <f>IF(O134&lt;&gt;"",O134,IF(ISNUMBER(FIND("xant",E134)),"ant",IF(ISNUMBER(FIND("xgre",E134)),"gre","glb")))</f>
        <v>glb</v>
      </c>
      <c r="R134" s="23"/>
      <c r="S134" s="23" t="str">
        <f t="shared" si="6"/>
        <v>longitude, latitude, alevel, time</v>
      </c>
      <c r="T134" s="23" t="str">
        <f t="shared" si="7"/>
        <v>area: time: mean</v>
      </c>
      <c r="U134" s="27" t="str">
        <f t="shared" si="8"/>
        <v>cli</v>
      </c>
      <c r="V134" s="23"/>
    </row>
    <row r="135" spans="1:22" ht="84">
      <c r="A135" s="23" t="s">
        <v>1661</v>
      </c>
      <c r="B135" s="23" t="s">
        <v>1402</v>
      </c>
      <c r="C135" s="24" t="s">
        <v>1403</v>
      </c>
      <c r="D135" s="24" t="s">
        <v>1662</v>
      </c>
      <c r="E135" s="24" t="s">
        <v>634</v>
      </c>
      <c r="F135" s="23" t="s">
        <v>268</v>
      </c>
      <c r="G135" s="23"/>
      <c r="H135" s="23" t="s">
        <v>16</v>
      </c>
      <c r="I135" s="24" t="s">
        <v>17</v>
      </c>
      <c r="J135" s="23" t="s">
        <v>18</v>
      </c>
      <c r="K135" s="24"/>
      <c r="L135" s="26"/>
      <c r="M135" s="26"/>
      <c r="N135" s="23"/>
      <c r="O135" s="27"/>
      <c r="P135" s="23" t="s">
        <v>6217</v>
      </c>
      <c r="Q135" s="27" t="str">
        <f>IF(O135&lt;&gt;"",O135,IF(ISNUMBER(FIND("xant",E135)),"ant",IF(ISNUMBER(FIND("xgre",E135)),"gre","glb")))</f>
        <v>glb</v>
      </c>
      <c r="R135" s="23"/>
      <c r="S135" s="23" t="str">
        <f t="shared" si="6"/>
        <v>longitude, latitude, alevel, time</v>
      </c>
      <c r="T135" s="23" t="str">
        <f t="shared" si="7"/>
        <v>area: time: mean</v>
      </c>
      <c r="U135" s="27" t="str">
        <f t="shared" si="8"/>
        <v>cli</v>
      </c>
      <c r="V135" s="23"/>
    </row>
    <row r="136" spans="1:22" ht="98">
      <c r="A136" s="23" t="s">
        <v>1937</v>
      </c>
      <c r="B136" s="23" t="s">
        <v>1402</v>
      </c>
      <c r="C136" s="24" t="s">
        <v>1403</v>
      </c>
      <c r="D136" s="24" t="s">
        <v>1938</v>
      </c>
      <c r="E136" s="24" t="s">
        <v>1935</v>
      </c>
      <c r="F136" s="23" t="s">
        <v>1936</v>
      </c>
      <c r="G136" s="23"/>
      <c r="H136" s="23" t="s">
        <v>66</v>
      </c>
      <c r="I136" s="24" t="s">
        <v>383</v>
      </c>
      <c r="J136" s="23"/>
      <c r="K136" s="24"/>
      <c r="L136" s="26"/>
      <c r="M136" s="26"/>
      <c r="N136" s="23"/>
      <c r="O136" s="27"/>
      <c r="P136" s="23" t="s">
        <v>6221</v>
      </c>
      <c r="Q136" s="27" t="str">
        <f>IF(O136&lt;&gt;"",O136,IF(ISNUMBER(FIND("xant",E136)),"ant",IF(ISNUMBER(FIND("xgre",E136)),"gre","glb")))</f>
        <v>glb</v>
      </c>
      <c r="R136" s="23"/>
      <c r="S136" s="23" t="str">
        <f t="shared" si="6"/>
        <v>alevel, site, time1</v>
      </c>
      <c r="T136" s="23" t="str">
        <f t="shared" si="7"/>
        <v>area: point time: point</v>
      </c>
      <c r="U136" s="27" t="str">
        <f t="shared" si="8"/>
        <v>cli</v>
      </c>
      <c r="V136" s="23"/>
    </row>
    <row r="137" spans="1:22" ht="84">
      <c r="A137" s="23" t="s">
        <v>1584</v>
      </c>
      <c r="B137" s="23" t="s">
        <v>1585</v>
      </c>
      <c r="C137" s="24" t="s">
        <v>1586</v>
      </c>
      <c r="D137" s="24" t="s">
        <v>1587</v>
      </c>
      <c r="E137" s="24" t="s">
        <v>279</v>
      </c>
      <c r="F137" s="23" t="s">
        <v>268</v>
      </c>
      <c r="G137" s="23"/>
      <c r="H137" s="23" t="s">
        <v>66</v>
      </c>
      <c r="I137" s="24" t="s">
        <v>67</v>
      </c>
      <c r="J137" s="23" t="s">
        <v>18</v>
      </c>
      <c r="K137" s="24"/>
      <c r="L137" s="26"/>
      <c r="M137" s="26"/>
      <c r="N137" s="23"/>
      <c r="O137" s="27"/>
      <c r="P137" s="23" t="s">
        <v>6217</v>
      </c>
      <c r="Q137" s="27" t="str">
        <f>IF(O137&lt;&gt;"",O137,IF(ISNUMBER(FIND("xant",E137)),"ant",IF(ISNUMBER(FIND("xgre",E137)),"gre","glb")))</f>
        <v>glb</v>
      </c>
      <c r="R137" s="23"/>
      <c r="S137" s="23" t="str">
        <f t="shared" si="6"/>
        <v>longitude, latitude, alevel, time1</v>
      </c>
      <c r="T137" s="23" t="str">
        <f t="shared" si="7"/>
        <v>area: mean time: point</v>
      </c>
      <c r="U137" s="27" t="str">
        <f t="shared" si="8"/>
        <v>clic</v>
      </c>
      <c r="V137" s="23"/>
    </row>
    <row r="138" spans="1:22" ht="84">
      <c r="A138" s="23" t="s">
        <v>1737</v>
      </c>
      <c r="B138" s="23" t="s">
        <v>1585</v>
      </c>
      <c r="C138" s="24" t="s">
        <v>1586</v>
      </c>
      <c r="D138" s="24" t="s">
        <v>1587</v>
      </c>
      <c r="E138" s="24" t="s">
        <v>634</v>
      </c>
      <c r="F138" s="23" t="s">
        <v>268</v>
      </c>
      <c r="G138" s="23"/>
      <c r="H138" s="23" t="s">
        <v>16</v>
      </c>
      <c r="I138" s="24" t="s">
        <v>17</v>
      </c>
      <c r="J138" s="23" t="s">
        <v>18</v>
      </c>
      <c r="K138" s="24"/>
      <c r="L138" s="26"/>
      <c r="M138" s="26"/>
      <c r="N138" s="23"/>
      <c r="O138" s="27"/>
      <c r="P138" s="23" t="s">
        <v>6217</v>
      </c>
      <c r="Q138" s="27" t="str">
        <f>IF(O138&lt;&gt;"",O138,IF(ISNUMBER(FIND("xant",E138)),"ant",IF(ISNUMBER(FIND("xgre",E138)),"gre","glb")))</f>
        <v>glb</v>
      </c>
      <c r="R138" s="23"/>
      <c r="S138" s="23" t="str">
        <f t="shared" si="6"/>
        <v>longitude, latitude, alevel, time</v>
      </c>
      <c r="T138" s="23" t="str">
        <f t="shared" si="7"/>
        <v>area: time: mean</v>
      </c>
      <c r="U138" s="27" t="str">
        <f t="shared" si="8"/>
        <v>clic</v>
      </c>
      <c r="V138" s="23"/>
    </row>
    <row r="139" spans="1:22" ht="14">
      <c r="A139" s="23" t="s">
        <v>2786</v>
      </c>
      <c r="B139" s="23" t="s">
        <v>2787</v>
      </c>
      <c r="C139" s="24" t="s">
        <v>2788</v>
      </c>
      <c r="D139" s="24" t="s">
        <v>2789</v>
      </c>
      <c r="E139" s="24" t="s">
        <v>14</v>
      </c>
      <c r="F139" s="23" t="s">
        <v>15</v>
      </c>
      <c r="G139" s="23"/>
      <c r="H139" s="23" t="s">
        <v>16</v>
      </c>
      <c r="I139" s="24" t="s">
        <v>17</v>
      </c>
      <c r="J139" s="23" t="s">
        <v>18</v>
      </c>
      <c r="K139" s="24"/>
      <c r="L139" s="26"/>
      <c r="M139" s="26"/>
      <c r="N139" s="23"/>
      <c r="O139" s="27"/>
      <c r="P139" s="23" t="s">
        <v>6217</v>
      </c>
      <c r="Q139" s="27" t="str">
        <f>IF(O139&lt;&gt;"",O139,IF(ISNUMBER(FIND("xant",E139)),"ant",IF(ISNUMBER(FIND("xgre",E139)),"gre","glb")))</f>
        <v>glb</v>
      </c>
      <c r="R139" s="23"/>
      <c r="S139" s="23" t="str">
        <f t="shared" si="6"/>
        <v>longitude, latitude, time</v>
      </c>
      <c r="T139" s="23" t="str">
        <f t="shared" si="7"/>
        <v>area: time: mean</v>
      </c>
      <c r="U139" s="27" t="str">
        <f t="shared" si="8"/>
        <v>climodis</v>
      </c>
      <c r="V139" s="23"/>
    </row>
    <row r="140" spans="1:22" ht="84">
      <c r="A140" s="23" t="s">
        <v>1588</v>
      </c>
      <c r="B140" s="23" t="s">
        <v>1589</v>
      </c>
      <c r="C140" s="24" t="s">
        <v>1590</v>
      </c>
      <c r="D140" s="24" t="s">
        <v>1591</v>
      </c>
      <c r="E140" s="24" t="s">
        <v>279</v>
      </c>
      <c r="F140" s="23" t="s">
        <v>268</v>
      </c>
      <c r="G140" s="23"/>
      <c r="H140" s="23" t="s">
        <v>66</v>
      </c>
      <c r="I140" s="24" t="s">
        <v>67</v>
      </c>
      <c r="J140" s="23" t="s">
        <v>18</v>
      </c>
      <c r="K140" s="24"/>
      <c r="L140" s="26"/>
      <c r="M140" s="26"/>
      <c r="N140" s="23"/>
      <c r="O140" s="27"/>
      <c r="P140" s="23" t="s">
        <v>6217</v>
      </c>
      <c r="Q140" s="27" t="str">
        <f>IF(O140&lt;&gt;"",O140,IF(ISNUMBER(FIND("xant",E140)),"ant",IF(ISNUMBER(FIND("xgre",E140)),"gre","glb")))</f>
        <v>glb</v>
      </c>
      <c r="R140" s="23"/>
      <c r="S140" s="23" t="str">
        <f t="shared" si="6"/>
        <v>longitude, latitude, alevel, time1</v>
      </c>
      <c r="T140" s="23" t="str">
        <f t="shared" si="7"/>
        <v>area: mean time: point</v>
      </c>
      <c r="U140" s="27" t="str">
        <f t="shared" si="8"/>
        <v>clis</v>
      </c>
      <c r="V140" s="23"/>
    </row>
    <row r="141" spans="1:22" ht="84">
      <c r="A141" s="23" t="s">
        <v>1738</v>
      </c>
      <c r="B141" s="23" t="s">
        <v>1589</v>
      </c>
      <c r="C141" s="24" t="s">
        <v>1590</v>
      </c>
      <c r="D141" s="24" t="s">
        <v>1739</v>
      </c>
      <c r="E141" s="24" t="s">
        <v>634</v>
      </c>
      <c r="F141" s="23" t="s">
        <v>268</v>
      </c>
      <c r="G141" s="23"/>
      <c r="H141" s="23" t="s">
        <v>16</v>
      </c>
      <c r="I141" s="24" t="s">
        <v>17</v>
      </c>
      <c r="J141" s="23" t="s">
        <v>18</v>
      </c>
      <c r="K141" s="24"/>
      <c r="L141" s="26"/>
      <c r="M141" s="26"/>
      <c r="N141" s="23"/>
      <c r="O141" s="27"/>
      <c r="P141" s="23" t="s">
        <v>6217</v>
      </c>
      <c r="Q141" s="27" t="str">
        <f>IF(O141&lt;&gt;"",O141,IF(ISNUMBER(FIND("xant",E141)),"ant",IF(ISNUMBER(FIND("xgre",E141)),"gre","glb")))</f>
        <v>glb</v>
      </c>
      <c r="R141" s="23"/>
      <c r="S141" s="23" t="str">
        <f t="shared" si="6"/>
        <v>longitude, latitude, alevel, time</v>
      </c>
      <c r="T141" s="23" t="str">
        <f t="shared" si="7"/>
        <v>area: time: mean</v>
      </c>
      <c r="U141" s="27" t="str">
        <f t="shared" si="8"/>
        <v>clis</v>
      </c>
      <c r="V141" s="23"/>
    </row>
    <row r="142" spans="1:22" ht="14">
      <c r="A142" s="23" t="s">
        <v>1663</v>
      </c>
      <c r="B142" s="23" t="s">
        <v>1664</v>
      </c>
      <c r="C142" s="24" t="s">
        <v>1665</v>
      </c>
      <c r="D142" s="24" t="s">
        <v>1666</v>
      </c>
      <c r="E142" s="24" t="s">
        <v>1667</v>
      </c>
      <c r="F142" s="23" t="s">
        <v>1668</v>
      </c>
      <c r="G142" s="23"/>
      <c r="H142" s="23" t="s">
        <v>16</v>
      </c>
      <c r="I142" s="24" t="s">
        <v>333</v>
      </c>
      <c r="J142" s="23" t="s">
        <v>18</v>
      </c>
      <c r="K142" s="24"/>
      <c r="L142" s="26"/>
      <c r="M142" s="26"/>
      <c r="N142" s="23"/>
      <c r="O142" s="27"/>
      <c r="P142" s="23" t="s">
        <v>6217</v>
      </c>
      <c r="Q142" s="27" t="str">
        <f>IF(O142&lt;&gt;"",O142,IF(ISNUMBER(FIND("xant",E142)),"ant",IF(ISNUMBER(FIND("xgre",E142)),"gre","glb")))</f>
        <v>glb</v>
      </c>
      <c r="R142" s="23"/>
      <c r="S142" s="23" t="str">
        <f t="shared" si="6"/>
        <v>longitude, latitude, plev7c, tau, time</v>
      </c>
      <c r="T142" s="23" t="str">
        <f t="shared" si="7"/>
        <v>area: time: mean where air</v>
      </c>
      <c r="U142" s="27" t="str">
        <f t="shared" si="8"/>
        <v>clisccp</v>
      </c>
      <c r="V142" s="23"/>
    </row>
    <row r="143" spans="1:22" ht="14">
      <c r="A143" s="23" t="s">
        <v>1740</v>
      </c>
      <c r="B143" s="23" t="s">
        <v>1664</v>
      </c>
      <c r="C143" s="24" t="s">
        <v>1665</v>
      </c>
      <c r="D143" s="24" t="s">
        <v>1666</v>
      </c>
      <c r="E143" s="24" t="s">
        <v>1667</v>
      </c>
      <c r="F143" s="23" t="s">
        <v>1668</v>
      </c>
      <c r="G143" s="23"/>
      <c r="H143" s="23" t="s">
        <v>16</v>
      </c>
      <c r="I143" s="24" t="s">
        <v>333</v>
      </c>
      <c r="J143" s="23" t="s">
        <v>18</v>
      </c>
      <c r="K143" s="24"/>
      <c r="L143" s="26"/>
      <c r="M143" s="26"/>
      <c r="N143" s="23"/>
      <c r="O143" s="27"/>
      <c r="P143" s="23" t="s">
        <v>6217</v>
      </c>
      <c r="Q143" s="27" t="str">
        <f>IF(O143&lt;&gt;"",O143,IF(ISNUMBER(FIND("xant",E143)),"ant",IF(ISNUMBER(FIND("xgre",E143)),"gre","glb")))</f>
        <v>glb</v>
      </c>
      <c r="R143" s="23"/>
      <c r="S143" s="23" t="str">
        <f t="shared" si="6"/>
        <v>longitude, latitude, plev7c, tau, time</v>
      </c>
      <c r="T143" s="23" t="str">
        <f t="shared" si="7"/>
        <v>area: time: mean where air</v>
      </c>
      <c r="U143" s="27" t="str">
        <f t="shared" si="8"/>
        <v>clisccp</v>
      </c>
      <c r="V143" s="23"/>
    </row>
    <row r="144" spans="1:22" ht="112">
      <c r="A144" s="23" t="s">
        <v>4092</v>
      </c>
      <c r="B144" s="23" t="s">
        <v>4093</v>
      </c>
      <c r="C144" s="24" t="s">
        <v>4094</v>
      </c>
      <c r="D144" s="24" t="s">
        <v>4095</v>
      </c>
      <c r="E144" s="24" t="s">
        <v>14</v>
      </c>
      <c r="F144" s="23" t="s">
        <v>15</v>
      </c>
      <c r="G144" s="23"/>
      <c r="H144" s="23" t="s">
        <v>16</v>
      </c>
      <c r="I144" s="24" t="s">
        <v>78</v>
      </c>
      <c r="J144" s="23" t="s">
        <v>18</v>
      </c>
      <c r="K144" s="24"/>
      <c r="L144" s="26"/>
      <c r="M144" s="26"/>
      <c r="N144" s="23"/>
      <c r="O144" s="27"/>
      <c r="P144" s="23" t="s">
        <v>6217</v>
      </c>
      <c r="Q144" s="27" t="str">
        <f>IF(O144&lt;&gt;"",O144,IF(ISNUMBER(FIND("xant",E144)),"ant",IF(ISNUMBER(FIND("xgre",E144)),"gre","glb")))</f>
        <v>glb</v>
      </c>
      <c r="R144" s="23"/>
      <c r="S144" s="23" t="str">
        <f t="shared" si="6"/>
        <v>longitude, latitude, time</v>
      </c>
      <c r="T144" s="23" t="str">
        <f t="shared" si="7"/>
        <v>area: mean where land time: mean</v>
      </c>
      <c r="U144" s="27" t="str">
        <f t="shared" si="8"/>
        <v>cLitter</v>
      </c>
      <c r="V144" s="23"/>
    </row>
    <row r="145" spans="1:22" ht="70">
      <c r="A145" s="23" t="s">
        <v>2790</v>
      </c>
      <c r="B145" s="23" t="s">
        <v>2791</v>
      </c>
      <c r="C145" s="24" t="s">
        <v>2792</v>
      </c>
      <c r="D145" s="24" t="s">
        <v>2793</v>
      </c>
      <c r="E145" s="24" t="s">
        <v>14</v>
      </c>
      <c r="F145" s="23" t="s">
        <v>15</v>
      </c>
      <c r="G145" s="23"/>
      <c r="H145" s="23" t="s">
        <v>16</v>
      </c>
      <c r="I145" s="24" t="s">
        <v>78</v>
      </c>
      <c r="J145" s="23" t="s">
        <v>18</v>
      </c>
      <c r="K145" s="24"/>
      <c r="L145" s="26"/>
      <c r="M145" s="24"/>
      <c r="N145" s="23"/>
      <c r="O145" s="27"/>
      <c r="P145" s="23" t="s">
        <v>6217</v>
      </c>
      <c r="Q145" s="27" t="str">
        <f>IF(O145&lt;&gt;"",O145,IF(ISNUMBER(FIND("xant",E145)),"ant",IF(ISNUMBER(FIND("xgre",E145)),"gre","glb")))</f>
        <v>glb</v>
      </c>
      <c r="R145" s="23"/>
      <c r="S145" s="23" t="str">
        <f t="shared" si="6"/>
        <v>longitude, latitude, time</v>
      </c>
      <c r="T145" s="23" t="str">
        <f t="shared" si="7"/>
        <v>area: mean where land time: mean</v>
      </c>
      <c r="U145" s="27" t="str">
        <f t="shared" si="8"/>
        <v>cLitterCwd</v>
      </c>
      <c r="V145" s="23"/>
    </row>
    <row r="146" spans="1:22" ht="56">
      <c r="A146" s="23" t="s">
        <v>3595</v>
      </c>
      <c r="B146" s="23" t="s">
        <v>3596</v>
      </c>
      <c r="C146" s="24" t="s">
        <v>3597</v>
      </c>
      <c r="D146" s="24" t="s">
        <v>3598</v>
      </c>
      <c r="E146" s="24" t="s">
        <v>3599</v>
      </c>
      <c r="F146" s="23" t="s">
        <v>15</v>
      </c>
      <c r="G146" s="23"/>
      <c r="H146" s="23" t="s">
        <v>66</v>
      </c>
      <c r="I146" s="24" t="s">
        <v>3600</v>
      </c>
      <c r="J146" s="23" t="s">
        <v>18</v>
      </c>
      <c r="K146" s="24" t="s">
        <v>5890</v>
      </c>
      <c r="L146" s="26"/>
      <c r="M146" s="24" t="s">
        <v>5873</v>
      </c>
      <c r="N146" s="23" t="s">
        <v>4093</v>
      </c>
      <c r="O146" s="27"/>
      <c r="P146" s="23" t="s">
        <v>6217</v>
      </c>
      <c r="Q146" s="27" t="str">
        <f>IF(O146&lt;&gt;"",O146,IF(ISNUMBER(FIND("xant",E146)),"ant",IF(ISNUMBER(FIND("xgre",E146)),"gre","glb")))</f>
        <v>glb</v>
      </c>
      <c r="R146" s="23"/>
      <c r="S146" s="23" t="str">
        <f t="shared" si="6"/>
        <v>longitude, latitude, landUse, time1</v>
      </c>
      <c r="T146" s="23" t="str">
        <f t="shared" si="7"/>
        <v>area: mean where sector over land time: mean</v>
      </c>
      <c r="U146" s="27" t="str">
        <f t="shared" si="8"/>
        <v>cLitter</v>
      </c>
      <c r="V146" s="23"/>
    </row>
    <row r="147" spans="1:22" ht="14">
      <c r="A147" s="23" t="s">
        <v>2794</v>
      </c>
      <c r="B147" s="23" t="s">
        <v>2795</v>
      </c>
      <c r="C147" s="24" t="s">
        <v>2796</v>
      </c>
      <c r="D147" s="24" t="s">
        <v>2797</v>
      </c>
      <c r="E147" s="24" t="s">
        <v>14</v>
      </c>
      <c r="F147" s="23" t="s">
        <v>15</v>
      </c>
      <c r="G147" s="23"/>
      <c r="H147" s="23" t="s">
        <v>16</v>
      </c>
      <c r="I147" s="24" t="s">
        <v>78</v>
      </c>
      <c r="J147" s="23" t="s">
        <v>18</v>
      </c>
      <c r="K147" s="24"/>
      <c r="L147" s="26"/>
      <c r="M147" s="26"/>
      <c r="N147" s="23"/>
      <c r="O147" s="27"/>
      <c r="P147" s="23" t="s">
        <v>6217</v>
      </c>
      <c r="Q147" s="27" t="str">
        <f>IF(O147&lt;&gt;"",O147,IF(ISNUMBER(FIND("xant",E147)),"ant",IF(ISNUMBER(FIND("xgre",E147)),"gre","glb")))</f>
        <v>glb</v>
      </c>
      <c r="R147" s="23"/>
      <c r="S147" s="23" t="str">
        <f t="shared" si="6"/>
        <v>longitude, latitude, time</v>
      </c>
      <c r="T147" s="23" t="str">
        <f t="shared" si="7"/>
        <v>area: mean where land time: mean</v>
      </c>
      <c r="U147" s="27" t="str">
        <f t="shared" si="8"/>
        <v>cLitterSubSurf</v>
      </c>
      <c r="V147" s="23"/>
    </row>
    <row r="148" spans="1:22" ht="28">
      <c r="A148" s="23" t="s">
        <v>2798</v>
      </c>
      <c r="B148" s="23" t="s">
        <v>2799</v>
      </c>
      <c r="C148" s="24" t="s">
        <v>2800</v>
      </c>
      <c r="D148" s="24" t="s">
        <v>2801</v>
      </c>
      <c r="E148" s="24" t="s">
        <v>14</v>
      </c>
      <c r="F148" s="23" t="s">
        <v>15</v>
      </c>
      <c r="G148" s="23"/>
      <c r="H148" s="23" t="s">
        <v>16</v>
      </c>
      <c r="I148" s="24" t="s">
        <v>78</v>
      </c>
      <c r="J148" s="23" t="s">
        <v>18</v>
      </c>
      <c r="K148" s="24"/>
      <c r="L148" s="26"/>
      <c r="M148" s="26"/>
      <c r="N148" s="23"/>
      <c r="O148" s="27"/>
      <c r="P148" s="23" t="s">
        <v>6217</v>
      </c>
      <c r="Q148" s="27" t="str">
        <f>IF(O148&lt;&gt;"",O148,IF(ISNUMBER(FIND("xant",E148)),"ant",IF(ISNUMBER(FIND("xgre",E148)),"gre","glb")))</f>
        <v>glb</v>
      </c>
      <c r="R148" s="23"/>
      <c r="S148" s="23" t="str">
        <f t="shared" si="6"/>
        <v>longitude, latitude, time</v>
      </c>
      <c r="T148" s="23" t="str">
        <f t="shared" si="7"/>
        <v>area: mean where land time: mean</v>
      </c>
      <c r="U148" s="27" t="str">
        <f t="shared" si="8"/>
        <v>cLitterSurf</v>
      </c>
      <c r="V148" s="23"/>
    </row>
    <row r="149" spans="1:22" ht="70">
      <c r="A149" s="23" t="s">
        <v>1405</v>
      </c>
      <c r="B149" s="23" t="s">
        <v>1406</v>
      </c>
      <c r="C149" s="24" t="s">
        <v>1407</v>
      </c>
      <c r="D149" s="24" t="s">
        <v>1408</v>
      </c>
      <c r="E149" s="24" t="s">
        <v>14</v>
      </c>
      <c r="F149" s="23" t="s">
        <v>15</v>
      </c>
      <c r="G149" s="23"/>
      <c r="H149" s="23" t="s">
        <v>16</v>
      </c>
      <c r="I149" s="24" t="s">
        <v>17</v>
      </c>
      <c r="J149" s="23" t="s">
        <v>18</v>
      </c>
      <c r="K149" s="24"/>
      <c r="L149" s="26"/>
      <c r="M149" s="26"/>
      <c r="N149" s="23"/>
      <c r="O149" s="27"/>
      <c r="P149" s="23" t="s">
        <v>6217</v>
      </c>
      <c r="Q149" s="27" t="str">
        <f>IF(O149&lt;&gt;"",O149,IF(ISNUMBER(FIND("xant",E149)),"ant",IF(ISNUMBER(FIND("xgre",E149)),"gre","glb")))</f>
        <v>glb</v>
      </c>
      <c r="R149" s="23"/>
      <c r="S149" s="23" t="str">
        <f t="shared" si="6"/>
        <v>longitude, latitude, time</v>
      </c>
      <c r="T149" s="23" t="str">
        <f t="shared" si="7"/>
        <v>area: time: mean</v>
      </c>
      <c r="U149" s="27" t="str">
        <f t="shared" si="8"/>
        <v>clivi</v>
      </c>
      <c r="V149" s="23"/>
    </row>
    <row r="150" spans="1:22" ht="70">
      <c r="A150" s="23" t="s">
        <v>1592</v>
      </c>
      <c r="B150" s="23" t="s">
        <v>1406</v>
      </c>
      <c r="C150" s="24" t="s">
        <v>1407</v>
      </c>
      <c r="D150" s="24" t="s">
        <v>1408</v>
      </c>
      <c r="E150" s="24" t="s">
        <v>108</v>
      </c>
      <c r="F150" s="23" t="s">
        <v>15</v>
      </c>
      <c r="G150" s="23"/>
      <c r="H150" s="23" t="s">
        <v>66</v>
      </c>
      <c r="I150" s="24" t="s">
        <v>67</v>
      </c>
      <c r="J150" s="23" t="s">
        <v>18</v>
      </c>
      <c r="K150" s="24"/>
      <c r="L150" s="26"/>
      <c r="M150" s="26"/>
      <c r="N150" s="23"/>
      <c r="O150" s="27"/>
      <c r="P150" s="23" t="s">
        <v>6217</v>
      </c>
      <c r="Q150" s="27" t="str">
        <f>IF(O150&lt;&gt;"",O150,IF(ISNUMBER(FIND("xant",E150)),"ant",IF(ISNUMBER(FIND("xgre",E150)),"gre","glb")))</f>
        <v>glb</v>
      </c>
      <c r="R150" s="23"/>
      <c r="S150" s="23" t="str">
        <f t="shared" si="6"/>
        <v>longitude, latitude, time1</v>
      </c>
      <c r="T150" s="23" t="str">
        <f t="shared" si="7"/>
        <v>area: mean time: point</v>
      </c>
      <c r="U150" s="27" t="str">
        <f t="shared" si="8"/>
        <v>clivi</v>
      </c>
      <c r="V150" s="23"/>
    </row>
    <row r="151" spans="1:22" ht="84">
      <c r="A151" s="23" t="s">
        <v>1669</v>
      </c>
      <c r="B151" s="23" t="s">
        <v>1406</v>
      </c>
      <c r="C151" s="24" t="s">
        <v>1407</v>
      </c>
      <c r="D151" s="24" t="s">
        <v>1670</v>
      </c>
      <c r="E151" s="24" t="s">
        <v>14</v>
      </c>
      <c r="F151" s="23" t="s">
        <v>15</v>
      </c>
      <c r="G151" s="23"/>
      <c r="H151" s="23" t="s">
        <v>16</v>
      </c>
      <c r="I151" s="24" t="s">
        <v>17</v>
      </c>
      <c r="J151" s="23" t="s">
        <v>18</v>
      </c>
      <c r="K151" s="24"/>
      <c r="L151" s="26"/>
      <c r="M151" s="26"/>
      <c r="N151" s="23"/>
      <c r="O151" s="27"/>
      <c r="P151" s="23" t="s">
        <v>6217</v>
      </c>
      <c r="Q151" s="27" t="str">
        <f>IF(O151&lt;&gt;"",O151,IF(ISNUMBER(FIND("xant",E151)),"ant",IF(ISNUMBER(FIND("xgre",E151)),"gre","glb")))</f>
        <v>glb</v>
      </c>
      <c r="R151" s="23"/>
      <c r="S151" s="23" t="str">
        <f t="shared" si="6"/>
        <v>longitude, latitude, time</v>
      </c>
      <c r="T151" s="23" t="str">
        <f t="shared" si="7"/>
        <v>area: time: mean</v>
      </c>
      <c r="U151" s="27" t="str">
        <f t="shared" si="8"/>
        <v>clivi</v>
      </c>
      <c r="V151" s="23"/>
    </row>
    <row r="152" spans="1:22" ht="70">
      <c r="A152" s="23" t="s">
        <v>1939</v>
      </c>
      <c r="B152" s="23" t="s">
        <v>1406</v>
      </c>
      <c r="C152" s="24" t="s">
        <v>1407</v>
      </c>
      <c r="D152" s="24" t="s">
        <v>1408</v>
      </c>
      <c r="E152" s="24" t="s">
        <v>1930</v>
      </c>
      <c r="F152" s="23" t="s">
        <v>1931</v>
      </c>
      <c r="G152" s="23"/>
      <c r="H152" s="23" t="s">
        <v>66</v>
      </c>
      <c r="I152" s="24" t="s">
        <v>383</v>
      </c>
      <c r="J152" s="23"/>
      <c r="K152" s="24"/>
      <c r="L152" s="26"/>
      <c r="M152" s="26"/>
      <c r="N152" s="23"/>
      <c r="O152" s="27"/>
      <c r="P152" s="23" t="s">
        <v>6221</v>
      </c>
      <c r="Q152" s="27" t="str">
        <f>IF(O152&lt;&gt;"",O152,IF(ISNUMBER(FIND("xant",E152)),"ant",IF(ISNUMBER(FIND("xgre",E152)),"gre","glb")))</f>
        <v>glb</v>
      </c>
      <c r="R152" s="23"/>
      <c r="S152" s="23" t="str">
        <f t="shared" si="6"/>
        <v>site, time1</v>
      </c>
      <c r="T152" s="23" t="str">
        <f t="shared" si="7"/>
        <v>area: point time: point</v>
      </c>
      <c r="U152" s="27" t="str">
        <f t="shared" si="8"/>
        <v>clivi</v>
      </c>
      <c r="V152" s="23"/>
    </row>
    <row r="153" spans="1:22" ht="14">
      <c r="A153" s="23" t="s">
        <v>2200</v>
      </c>
      <c r="B153" s="23" t="s">
        <v>1406</v>
      </c>
      <c r="C153" s="24" t="s">
        <v>1407</v>
      </c>
      <c r="D153" s="24" t="s">
        <v>2201</v>
      </c>
      <c r="E153" s="24" t="s">
        <v>14</v>
      </c>
      <c r="F153" s="23" t="s">
        <v>15</v>
      </c>
      <c r="G153" s="23"/>
      <c r="H153" s="23" t="s">
        <v>16</v>
      </c>
      <c r="I153" s="24" t="s">
        <v>17</v>
      </c>
      <c r="J153" s="23" t="s">
        <v>18</v>
      </c>
      <c r="K153" s="24"/>
      <c r="L153" s="26"/>
      <c r="M153" s="26"/>
      <c r="N153" s="23"/>
      <c r="O153" s="27"/>
      <c r="P153" s="23" t="s">
        <v>6217</v>
      </c>
      <c r="Q153" s="27" t="str">
        <f>IF(O153&lt;&gt;"",O153,IF(ISNUMBER(FIND("xant",E153)),"ant",IF(ISNUMBER(FIND("xgre",E153)),"gre","glb")))</f>
        <v>glb</v>
      </c>
      <c r="R153" s="23"/>
      <c r="S153" s="23" t="str">
        <f t="shared" si="6"/>
        <v>longitude, latitude, time</v>
      </c>
      <c r="T153" s="23" t="str">
        <f t="shared" si="7"/>
        <v>area: time: mean</v>
      </c>
      <c r="U153" s="27" t="str">
        <f t="shared" si="8"/>
        <v>clivi</v>
      </c>
      <c r="V153" s="23"/>
    </row>
    <row r="154" spans="1:22" ht="84">
      <c r="A154" s="23" t="s">
        <v>2282</v>
      </c>
      <c r="B154" s="23" t="s">
        <v>2283</v>
      </c>
      <c r="C154" s="24" t="s">
        <v>2284</v>
      </c>
      <c r="D154" s="24" t="s">
        <v>2285</v>
      </c>
      <c r="E154" s="24" t="s">
        <v>14</v>
      </c>
      <c r="F154" s="23" t="s">
        <v>15</v>
      </c>
      <c r="G154" s="23"/>
      <c r="H154" s="23" t="s">
        <v>16</v>
      </c>
      <c r="I154" s="24" t="s">
        <v>17</v>
      </c>
      <c r="J154" s="23" t="s">
        <v>18</v>
      </c>
      <c r="K154" s="24"/>
      <c r="L154" s="26"/>
      <c r="M154" s="26"/>
      <c r="N154" s="23"/>
      <c r="O154" s="27"/>
      <c r="P154" s="23" t="s">
        <v>6217</v>
      </c>
      <c r="Q154" s="27" t="str">
        <f>IF(O154&lt;&gt;"",O154,IF(ISNUMBER(FIND("xant",E154)),"ant",IF(ISNUMBER(FIND("xgre",E154)),"gre","glb")))</f>
        <v>glb</v>
      </c>
      <c r="R154" s="23"/>
      <c r="S154" s="23" t="str">
        <f t="shared" si="6"/>
        <v>longitude, latitude, time</v>
      </c>
      <c r="T154" s="23" t="str">
        <f t="shared" si="7"/>
        <v>area: time: mean</v>
      </c>
      <c r="U154" s="27" t="str">
        <f t="shared" si="8"/>
        <v>clivic</v>
      </c>
      <c r="V154" s="23"/>
    </row>
    <row r="155" spans="1:22" ht="56">
      <c r="A155" s="23" t="s">
        <v>1741</v>
      </c>
      <c r="B155" s="23" t="s">
        <v>1742</v>
      </c>
      <c r="C155" s="24" t="s">
        <v>1743</v>
      </c>
      <c r="D155" s="24" t="s">
        <v>1744</v>
      </c>
      <c r="E155" s="24" t="s">
        <v>14</v>
      </c>
      <c r="F155" s="23" t="s">
        <v>15</v>
      </c>
      <c r="G155" s="23"/>
      <c r="H155" s="23" t="s">
        <v>16</v>
      </c>
      <c r="I155" s="24" t="s">
        <v>17</v>
      </c>
      <c r="J155" s="23" t="s">
        <v>18</v>
      </c>
      <c r="K155" s="24"/>
      <c r="L155" s="26"/>
      <c r="M155" s="26"/>
      <c r="N155" s="23"/>
      <c r="O155" s="27"/>
      <c r="P155" s="23" t="s">
        <v>6217</v>
      </c>
      <c r="Q155" s="27" t="str">
        <f>IF(O155&lt;&gt;"",O155,IF(ISNUMBER(FIND("xant",E155)),"ant",IF(ISNUMBER(FIND("xgre",E155)),"gre","glb")))</f>
        <v>glb</v>
      </c>
      <c r="R155" s="23"/>
      <c r="S155" s="23" t="str">
        <f t="shared" si="6"/>
        <v>longitude, latitude, time</v>
      </c>
      <c r="T155" s="23" t="str">
        <f t="shared" si="7"/>
        <v>area: time: mean</v>
      </c>
      <c r="U155" s="27" t="str">
        <f t="shared" si="8"/>
        <v>clivimodis</v>
      </c>
      <c r="V155" s="23"/>
    </row>
    <row r="156" spans="1:22" ht="28">
      <c r="A156" s="23" t="s">
        <v>1671</v>
      </c>
      <c r="B156" s="23" t="s">
        <v>1672</v>
      </c>
      <c r="C156" s="24" t="s">
        <v>1673</v>
      </c>
      <c r="D156" s="24" t="s">
        <v>1674</v>
      </c>
      <c r="E156" s="24" t="s">
        <v>1675</v>
      </c>
      <c r="F156" s="23" t="s">
        <v>15</v>
      </c>
      <c r="G156" s="23" t="s">
        <v>1676</v>
      </c>
      <c r="H156" s="23" t="s">
        <v>16</v>
      </c>
      <c r="I156" s="24" t="s">
        <v>333</v>
      </c>
      <c r="J156" s="23" t="s">
        <v>18</v>
      </c>
      <c r="K156" s="25" t="s">
        <v>5953</v>
      </c>
      <c r="L156" s="26"/>
      <c r="M156" s="26"/>
      <c r="N156" s="23" t="s">
        <v>1650</v>
      </c>
      <c r="O156" s="27"/>
      <c r="P156" s="23" t="s">
        <v>6217</v>
      </c>
      <c r="Q156" s="27" t="str">
        <f>IF(O156&lt;&gt;"",O156,IF(ISNUMBER(FIND("xant",E156)),"ant",IF(ISNUMBER(FIND("xgre",E156)),"gre","glb")))</f>
        <v>glb</v>
      </c>
      <c r="R156" s="23"/>
      <c r="S156" s="23" t="str">
        <f t="shared" si="6"/>
        <v>longitude, latitude, time, p840</v>
      </c>
      <c r="T156" s="23" t="str">
        <f t="shared" si="7"/>
        <v>area: time: mean where air</v>
      </c>
      <c r="U156" s="27" t="str">
        <f t="shared" si="8"/>
        <v>clcalipso</v>
      </c>
      <c r="V156" s="23"/>
    </row>
    <row r="157" spans="1:22" ht="28">
      <c r="A157" s="23" t="s">
        <v>1745</v>
      </c>
      <c r="B157" s="23" t="s">
        <v>1672</v>
      </c>
      <c r="C157" s="24" t="s">
        <v>1673</v>
      </c>
      <c r="D157" s="24" t="s">
        <v>1674</v>
      </c>
      <c r="E157" s="24" t="s">
        <v>1675</v>
      </c>
      <c r="F157" s="23" t="s">
        <v>15</v>
      </c>
      <c r="G157" s="23" t="s">
        <v>1676</v>
      </c>
      <c r="H157" s="23" t="s">
        <v>16</v>
      </c>
      <c r="I157" s="24" t="s">
        <v>333</v>
      </c>
      <c r="J157" s="23" t="s">
        <v>18</v>
      </c>
      <c r="K157" s="25" t="s">
        <v>5953</v>
      </c>
      <c r="L157" s="26"/>
      <c r="M157" s="26"/>
      <c r="N157" s="23" t="s">
        <v>1650</v>
      </c>
      <c r="O157" s="27"/>
      <c r="P157" s="23" t="s">
        <v>6217</v>
      </c>
      <c r="Q157" s="27" t="str">
        <f>IF(O157&lt;&gt;"",O157,IF(ISNUMBER(FIND("xant",E157)),"ant",IF(ISNUMBER(FIND("xgre",E157)),"gre","glb")))</f>
        <v>glb</v>
      </c>
      <c r="R157" s="23"/>
      <c r="S157" s="23" t="str">
        <f t="shared" si="6"/>
        <v>longitude, latitude, time, p840</v>
      </c>
      <c r="T157" s="23" t="str">
        <f t="shared" si="7"/>
        <v>area: time: mean where air</v>
      </c>
      <c r="U157" s="27" t="str">
        <f t="shared" si="8"/>
        <v>clcalipso</v>
      </c>
      <c r="V157" s="23"/>
    </row>
    <row r="158" spans="1:22" ht="28">
      <c r="A158" s="23" t="s">
        <v>1677</v>
      </c>
      <c r="B158" s="23" t="s">
        <v>1678</v>
      </c>
      <c r="C158" s="24" t="s">
        <v>1679</v>
      </c>
      <c r="D158" s="24" t="s">
        <v>1680</v>
      </c>
      <c r="E158" s="24" t="s">
        <v>1681</v>
      </c>
      <c r="F158" s="23" t="s">
        <v>15</v>
      </c>
      <c r="G158" s="23" t="s">
        <v>1682</v>
      </c>
      <c r="H158" s="23" t="s">
        <v>16</v>
      </c>
      <c r="I158" s="24" t="s">
        <v>333</v>
      </c>
      <c r="J158" s="23" t="s">
        <v>18</v>
      </c>
      <c r="K158" s="25" t="s">
        <v>5953</v>
      </c>
      <c r="L158" s="26"/>
      <c r="M158" s="26"/>
      <c r="N158" s="23" t="s">
        <v>1650</v>
      </c>
      <c r="O158" s="27"/>
      <c r="P158" s="23" t="s">
        <v>6217</v>
      </c>
      <c r="Q158" s="27" t="str">
        <f>IF(O158&lt;&gt;"",O158,IF(ISNUMBER(FIND("xant",E158)),"ant",IF(ISNUMBER(FIND("xgre",E158)),"gre","glb")))</f>
        <v>glb</v>
      </c>
      <c r="R158" s="23"/>
      <c r="S158" s="23" t="str">
        <f t="shared" si="6"/>
        <v>longitude, latitude, time, p560</v>
      </c>
      <c r="T158" s="23" t="str">
        <f t="shared" si="7"/>
        <v>area: time: mean where air</v>
      </c>
      <c r="U158" s="27" t="str">
        <f t="shared" si="8"/>
        <v>clcalipso</v>
      </c>
      <c r="V158" s="23"/>
    </row>
    <row r="159" spans="1:22" ht="28">
      <c r="A159" s="23" t="s">
        <v>1746</v>
      </c>
      <c r="B159" s="23" t="s">
        <v>1678</v>
      </c>
      <c r="C159" s="24" t="s">
        <v>1679</v>
      </c>
      <c r="D159" s="24" t="s">
        <v>1680</v>
      </c>
      <c r="E159" s="24" t="s">
        <v>1681</v>
      </c>
      <c r="F159" s="23" t="s">
        <v>15</v>
      </c>
      <c r="G159" s="23" t="s">
        <v>1682</v>
      </c>
      <c r="H159" s="23" t="s">
        <v>16</v>
      </c>
      <c r="I159" s="24" t="s">
        <v>333</v>
      </c>
      <c r="J159" s="23" t="s">
        <v>18</v>
      </c>
      <c r="K159" s="25" t="s">
        <v>5953</v>
      </c>
      <c r="L159" s="26"/>
      <c r="M159" s="26"/>
      <c r="N159" s="23" t="s">
        <v>1650</v>
      </c>
      <c r="O159" s="27"/>
      <c r="P159" s="23" t="s">
        <v>6217</v>
      </c>
      <c r="Q159" s="27" t="str">
        <f>IF(O159&lt;&gt;"",O159,IF(ISNUMBER(FIND("xant",E159)),"ant",IF(ISNUMBER(FIND("xgre",E159)),"gre","glb")))</f>
        <v>glb</v>
      </c>
      <c r="R159" s="23"/>
      <c r="S159" s="23" t="str">
        <f t="shared" si="6"/>
        <v>longitude, latitude, time, p560</v>
      </c>
      <c r="T159" s="23" t="str">
        <f t="shared" si="7"/>
        <v>area: time: mean where air</v>
      </c>
      <c r="U159" s="27" t="str">
        <f t="shared" si="8"/>
        <v>clcalipso</v>
      </c>
      <c r="V159" s="23"/>
    </row>
    <row r="160" spans="1:22" ht="42">
      <c r="A160" s="23" t="s">
        <v>2802</v>
      </c>
      <c r="B160" s="23" t="s">
        <v>2803</v>
      </c>
      <c r="C160" s="24" t="s">
        <v>2804</v>
      </c>
      <c r="D160" s="24" t="s">
        <v>2805</v>
      </c>
      <c r="E160" s="24" t="s">
        <v>2806</v>
      </c>
      <c r="F160" s="23" t="s">
        <v>2807</v>
      </c>
      <c r="G160" s="23"/>
      <c r="H160" s="23" t="s">
        <v>16</v>
      </c>
      <c r="I160" s="24" t="s">
        <v>333</v>
      </c>
      <c r="J160" s="23" t="s">
        <v>18</v>
      </c>
      <c r="K160" s="24"/>
      <c r="L160" s="26"/>
      <c r="M160" s="26"/>
      <c r="N160" s="23"/>
      <c r="O160" s="27"/>
      <c r="P160" s="23" t="s">
        <v>6217</v>
      </c>
      <c r="Q160" s="27" t="str">
        <f>IF(O160&lt;&gt;"",O160,IF(ISNUMBER(FIND("xant",E160)),"ant",IF(ISNUMBER(FIND("xgre",E160)),"gre","glb")))</f>
        <v>glb</v>
      </c>
      <c r="R160" s="23"/>
      <c r="S160" s="23" t="str">
        <f t="shared" si="6"/>
        <v>longitude, latitude, alt16, tau, time</v>
      </c>
      <c r="T160" s="23" t="str">
        <f t="shared" si="7"/>
        <v>area: time: mean where air</v>
      </c>
      <c r="U160" s="27" t="str">
        <f t="shared" si="8"/>
        <v>clmisr</v>
      </c>
      <c r="V160" s="23"/>
    </row>
    <row r="161" spans="1:22" ht="84">
      <c r="A161" s="23" t="s">
        <v>1747</v>
      </c>
      <c r="B161" s="23" t="s">
        <v>1748</v>
      </c>
      <c r="C161" s="24" t="s">
        <v>1749</v>
      </c>
      <c r="D161" s="24" t="s">
        <v>1750</v>
      </c>
      <c r="E161" s="24" t="s">
        <v>1667</v>
      </c>
      <c r="F161" s="23" t="s">
        <v>1668</v>
      </c>
      <c r="G161" s="23"/>
      <c r="H161" s="23" t="s">
        <v>16</v>
      </c>
      <c r="I161" s="24" t="s">
        <v>333</v>
      </c>
      <c r="J161" s="23" t="s">
        <v>18</v>
      </c>
      <c r="K161" s="24" t="s">
        <v>6083</v>
      </c>
      <c r="L161" s="26"/>
      <c r="M161" s="26"/>
      <c r="N161" s="23"/>
      <c r="O161" s="27"/>
      <c r="P161" s="23" t="s">
        <v>6217</v>
      </c>
      <c r="Q161" s="27" t="str">
        <f>IF(O161&lt;&gt;"",O161,IF(ISNUMBER(FIND("xant",E161)),"ant",IF(ISNUMBER(FIND("xgre",E161)),"gre","glb")))</f>
        <v>glb</v>
      </c>
      <c r="R161" s="23"/>
      <c r="S161" s="23" t="str">
        <f t="shared" si="6"/>
        <v>longitude, latitude, plev7c, tau, time</v>
      </c>
      <c r="T161" s="23" t="str">
        <f t="shared" si="7"/>
        <v>area: time: mean where air</v>
      </c>
      <c r="U161" s="27" t="str">
        <f t="shared" si="8"/>
        <v>clmodis</v>
      </c>
      <c r="V161" s="23"/>
    </row>
    <row r="162" spans="1:22" ht="70">
      <c r="A162" s="23" t="s">
        <v>1751</v>
      </c>
      <c r="B162" s="23" t="s">
        <v>1752</v>
      </c>
      <c r="C162" s="24" t="s">
        <v>1753</v>
      </c>
      <c r="D162" s="24" t="s">
        <v>1754</v>
      </c>
      <c r="E162" s="24" t="s">
        <v>1667</v>
      </c>
      <c r="F162" s="23" t="s">
        <v>1668</v>
      </c>
      <c r="G162" s="23"/>
      <c r="H162" s="23" t="s">
        <v>16</v>
      </c>
      <c r="I162" s="24" t="s">
        <v>333</v>
      </c>
      <c r="J162" s="23" t="s">
        <v>18</v>
      </c>
      <c r="K162" s="24" t="s">
        <v>6083</v>
      </c>
      <c r="L162" s="26"/>
      <c r="M162" s="26"/>
      <c r="N162" s="23"/>
      <c r="O162" s="27"/>
      <c r="P162" s="23" t="s">
        <v>6217</v>
      </c>
      <c r="Q162" s="27" t="str">
        <f>IF(O162&lt;&gt;"",O162,IF(ISNUMBER(FIND("xant",E162)),"ant",IF(ISNUMBER(FIND("xgre",E162)),"gre","glb")))</f>
        <v>glb</v>
      </c>
      <c r="R162" s="23"/>
      <c r="S162" s="23" t="str">
        <f t="shared" si="6"/>
        <v>longitude, latitude, plev7c, tau, time</v>
      </c>
      <c r="T162" s="23" t="str">
        <f t="shared" si="7"/>
        <v>area: time: mean where air</v>
      </c>
      <c r="U162" s="27" t="str">
        <f t="shared" si="8"/>
        <v>clmodisice</v>
      </c>
      <c r="V162" s="23"/>
    </row>
    <row r="163" spans="1:22" ht="56">
      <c r="A163" s="23" t="s">
        <v>1755</v>
      </c>
      <c r="B163" s="23" t="s">
        <v>1756</v>
      </c>
      <c r="C163" s="24" t="s">
        <v>1753</v>
      </c>
      <c r="D163" s="24" t="s">
        <v>1757</v>
      </c>
      <c r="E163" s="24" t="s">
        <v>1758</v>
      </c>
      <c r="F163" s="23" t="s">
        <v>15</v>
      </c>
      <c r="G163" s="23"/>
      <c r="H163" s="23" t="s">
        <v>16</v>
      </c>
      <c r="I163" s="24" t="s">
        <v>17</v>
      </c>
      <c r="J163" s="23" t="s">
        <v>18</v>
      </c>
      <c r="K163" s="24" t="s">
        <v>6084</v>
      </c>
      <c r="L163" s="26"/>
      <c r="M163" s="26"/>
      <c r="N163" s="23"/>
      <c r="O163" s="27"/>
      <c r="P163" s="23" t="s">
        <v>6217</v>
      </c>
      <c r="Q163" s="27" t="str">
        <f>IF(O163&lt;&gt;"",O163,IF(ISNUMBER(FIND("xant",E163)),"ant",IF(ISNUMBER(FIND("xgre",E163)),"gre","glb")))</f>
        <v>glb</v>
      </c>
      <c r="R163" s="23"/>
      <c r="S163" s="23" t="str">
        <f t="shared" si="6"/>
        <v>longitude, latitude, effectRadIc, tau, time</v>
      </c>
      <c r="T163" s="23" t="str">
        <f t="shared" si="7"/>
        <v>area: time: mean</v>
      </c>
      <c r="U163" s="27" t="str">
        <f t="shared" si="8"/>
        <v>clmodisiceReff</v>
      </c>
      <c r="V163" s="23"/>
    </row>
    <row r="164" spans="1:22" ht="70">
      <c r="A164" s="23" t="s">
        <v>1759</v>
      </c>
      <c r="B164" s="23" t="s">
        <v>1760</v>
      </c>
      <c r="C164" s="24" t="s">
        <v>1761</v>
      </c>
      <c r="D164" s="24" t="s">
        <v>1762</v>
      </c>
      <c r="E164" s="24" t="s">
        <v>1667</v>
      </c>
      <c r="F164" s="23" t="s">
        <v>1668</v>
      </c>
      <c r="G164" s="23"/>
      <c r="H164" s="23" t="s">
        <v>16</v>
      </c>
      <c r="I164" s="24" t="s">
        <v>17</v>
      </c>
      <c r="J164" s="23" t="s">
        <v>18</v>
      </c>
      <c r="K164" s="24" t="s">
        <v>6085</v>
      </c>
      <c r="L164" s="26"/>
      <c r="M164" s="24" t="s">
        <v>333</v>
      </c>
      <c r="N164" s="23"/>
      <c r="O164" s="27"/>
      <c r="P164" s="23" t="s">
        <v>6217</v>
      </c>
      <c r="Q164" s="27" t="str">
        <f>IF(O164&lt;&gt;"",O164,IF(ISNUMBER(FIND("xant",E164)),"ant",IF(ISNUMBER(FIND("xgre",E164)),"gre","glb")))</f>
        <v>glb</v>
      </c>
      <c r="R164" s="23"/>
      <c r="S164" s="23" t="str">
        <f t="shared" si="6"/>
        <v>longitude, latitude, plev7c, tau, time</v>
      </c>
      <c r="T164" s="23" t="str">
        <f t="shared" si="7"/>
        <v>area: time: mean where air</v>
      </c>
      <c r="U164" s="27" t="str">
        <f t="shared" si="8"/>
        <v>clmodisliquid</v>
      </c>
      <c r="V164" s="23"/>
    </row>
    <row r="165" spans="1:22" ht="42">
      <c r="A165" s="23" t="s">
        <v>1763</v>
      </c>
      <c r="B165" s="23" t="s">
        <v>1764</v>
      </c>
      <c r="C165" s="24" t="s">
        <v>1761</v>
      </c>
      <c r="D165" s="24" t="s">
        <v>1765</v>
      </c>
      <c r="E165" s="24" t="s">
        <v>1766</v>
      </c>
      <c r="F165" s="23" t="s">
        <v>15</v>
      </c>
      <c r="G165" s="23"/>
      <c r="H165" s="23" t="s">
        <v>16</v>
      </c>
      <c r="I165" s="24" t="s">
        <v>17</v>
      </c>
      <c r="J165" s="23" t="s">
        <v>18</v>
      </c>
      <c r="K165" s="24" t="s">
        <v>6086</v>
      </c>
      <c r="L165" s="26"/>
      <c r="M165" s="26"/>
      <c r="N165" s="23"/>
      <c r="O165" s="27"/>
      <c r="P165" s="23" t="s">
        <v>6217</v>
      </c>
      <c r="Q165" s="27" t="str">
        <f>IF(O165&lt;&gt;"",O165,IF(ISNUMBER(FIND("xant",E165)),"ant",IF(ISNUMBER(FIND("xgre",E165)),"gre","glb")))</f>
        <v>glb</v>
      </c>
      <c r="R165" s="23"/>
      <c r="S165" s="23" t="str">
        <f t="shared" si="6"/>
        <v>longitude, latitude, effectRadLi, tau, time</v>
      </c>
      <c r="T165" s="23" t="str">
        <f t="shared" si="7"/>
        <v>area: time: mean</v>
      </c>
      <c r="U165" s="27" t="str">
        <f t="shared" si="8"/>
        <v>clmodisliquidReff</v>
      </c>
      <c r="V165" s="23"/>
    </row>
    <row r="166" spans="1:22" ht="56">
      <c r="A166" s="23" t="s">
        <v>1767</v>
      </c>
      <c r="B166" s="23" t="s">
        <v>1768</v>
      </c>
      <c r="C166" s="24" t="s">
        <v>1769</v>
      </c>
      <c r="D166" s="24" t="s">
        <v>1770</v>
      </c>
      <c r="E166" s="24" t="s">
        <v>634</v>
      </c>
      <c r="F166" s="23" t="s">
        <v>268</v>
      </c>
      <c r="G166" s="23"/>
      <c r="H166" s="23" t="s">
        <v>16</v>
      </c>
      <c r="I166" s="24" t="s">
        <v>17</v>
      </c>
      <c r="J166" s="23" t="s">
        <v>18</v>
      </c>
      <c r="K166" s="24"/>
      <c r="L166" s="26"/>
      <c r="M166" s="26"/>
      <c r="N166" s="23"/>
      <c r="O166" s="27"/>
      <c r="P166" s="23" t="s">
        <v>6217</v>
      </c>
      <c r="Q166" s="27" t="str">
        <f>IF(O166&lt;&gt;"",O166,IF(ISNUMBER(FIND("xant",E166)),"ant",IF(ISNUMBER(FIND("xgre",E166)),"gre","glb")))</f>
        <v>glb</v>
      </c>
      <c r="R166" s="23"/>
      <c r="S166" s="23" t="str">
        <f t="shared" si="6"/>
        <v>longitude, latitude, alevel, time</v>
      </c>
      <c r="T166" s="23" t="str">
        <f t="shared" si="7"/>
        <v>area: time: mean</v>
      </c>
      <c r="U166" s="27" t="str">
        <f t="shared" si="8"/>
        <v>cls</v>
      </c>
      <c r="V166" s="23"/>
    </row>
    <row r="167" spans="1:22" ht="56">
      <c r="A167" s="23" t="s">
        <v>10</v>
      </c>
      <c r="B167" s="23" t="s">
        <v>11</v>
      </c>
      <c r="C167" s="24" t="s">
        <v>12</v>
      </c>
      <c r="D167" s="24" t="s">
        <v>13</v>
      </c>
      <c r="E167" s="24" t="s">
        <v>14</v>
      </c>
      <c r="F167" s="23" t="s">
        <v>15</v>
      </c>
      <c r="G167" s="23"/>
      <c r="H167" s="23" t="s">
        <v>16</v>
      </c>
      <c r="I167" s="24" t="s">
        <v>17</v>
      </c>
      <c r="J167" s="23" t="s">
        <v>18</v>
      </c>
      <c r="K167" s="24"/>
      <c r="L167" s="26"/>
      <c r="M167" s="26"/>
      <c r="N167" s="23"/>
      <c r="O167" s="27"/>
      <c r="P167" s="23" t="s">
        <v>6217</v>
      </c>
      <c r="Q167" s="27" t="str">
        <f>IF(O167&lt;&gt;"",O167,IF(ISNUMBER(FIND("xant",E167)),"ant",IF(ISNUMBER(FIND("xgre",E167)),"gre","glb")))</f>
        <v>glb</v>
      </c>
      <c r="R167" s="23"/>
      <c r="S167" s="23" t="str">
        <f t="shared" si="6"/>
        <v>longitude, latitude, time</v>
      </c>
      <c r="T167" s="23" t="str">
        <f t="shared" si="7"/>
        <v>area: time: mean</v>
      </c>
      <c r="U167" s="27" t="str">
        <f t="shared" si="8"/>
        <v>clt</v>
      </c>
      <c r="V167" s="23"/>
    </row>
    <row r="168" spans="1:22" ht="42">
      <c r="A168" s="23" t="s">
        <v>1409</v>
      </c>
      <c r="B168" s="23" t="s">
        <v>11</v>
      </c>
      <c r="C168" s="24" t="s">
        <v>12</v>
      </c>
      <c r="D168" s="24" t="s">
        <v>1410</v>
      </c>
      <c r="E168" s="24" t="s">
        <v>14</v>
      </c>
      <c r="F168" s="23" t="s">
        <v>15</v>
      </c>
      <c r="G168" s="23"/>
      <c r="H168" s="23" t="s">
        <v>16</v>
      </c>
      <c r="I168" s="24" t="s">
        <v>17</v>
      </c>
      <c r="J168" s="23" t="s">
        <v>18</v>
      </c>
      <c r="K168" s="24"/>
      <c r="L168" s="26"/>
      <c r="M168" s="26"/>
      <c r="N168" s="23"/>
      <c r="O168" s="27"/>
      <c r="P168" s="23" t="s">
        <v>6217</v>
      </c>
      <c r="Q168" s="27" t="str">
        <f>IF(O168&lt;&gt;"",O168,IF(ISNUMBER(FIND("xant",E168)),"ant",IF(ISNUMBER(FIND("xgre",E168)),"gre","glb")))</f>
        <v>glb</v>
      </c>
      <c r="R168" s="23"/>
      <c r="S168" s="23" t="str">
        <f t="shared" si="6"/>
        <v>longitude, latitude, time</v>
      </c>
      <c r="T168" s="23" t="str">
        <f t="shared" si="7"/>
        <v>area: time: mean</v>
      </c>
      <c r="U168" s="27" t="str">
        <f t="shared" si="8"/>
        <v>clt</v>
      </c>
      <c r="V168" s="23"/>
    </row>
    <row r="169" spans="1:22" ht="42">
      <c r="A169" s="23" t="s">
        <v>1593</v>
      </c>
      <c r="B169" s="23" t="s">
        <v>11</v>
      </c>
      <c r="C169" s="24" t="s">
        <v>12</v>
      </c>
      <c r="D169" s="24" t="s">
        <v>1410</v>
      </c>
      <c r="E169" s="24" t="s">
        <v>108</v>
      </c>
      <c r="F169" s="23" t="s">
        <v>15</v>
      </c>
      <c r="G169" s="23"/>
      <c r="H169" s="23" t="s">
        <v>66</v>
      </c>
      <c r="I169" s="24" t="s">
        <v>67</v>
      </c>
      <c r="J169" s="23" t="s">
        <v>18</v>
      </c>
      <c r="K169" s="24"/>
      <c r="L169" s="26"/>
      <c r="M169" s="26"/>
      <c r="N169" s="23"/>
      <c r="O169" s="27"/>
      <c r="P169" s="23" t="s">
        <v>6217</v>
      </c>
      <c r="Q169" s="27" t="str">
        <f>IF(O169&lt;&gt;"",O169,IF(ISNUMBER(FIND("xant",E169)),"ant",IF(ISNUMBER(FIND("xgre",E169)),"gre","glb")))</f>
        <v>glb</v>
      </c>
      <c r="R169" s="23"/>
      <c r="S169" s="23" t="str">
        <f t="shared" si="6"/>
        <v>longitude, latitude, time1</v>
      </c>
      <c r="T169" s="23" t="str">
        <f t="shared" si="7"/>
        <v>area: mean time: point</v>
      </c>
      <c r="U169" s="27" t="str">
        <f t="shared" si="8"/>
        <v>clt</v>
      </c>
      <c r="V169" s="23"/>
    </row>
    <row r="170" spans="1:22" ht="42">
      <c r="A170" s="23" t="s">
        <v>1940</v>
      </c>
      <c r="B170" s="23" t="s">
        <v>11</v>
      </c>
      <c r="C170" s="24" t="s">
        <v>12</v>
      </c>
      <c r="D170" s="24" t="s">
        <v>1410</v>
      </c>
      <c r="E170" s="24" t="s">
        <v>1930</v>
      </c>
      <c r="F170" s="23" t="s">
        <v>1931</v>
      </c>
      <c r="G170" s="23"/>
      <c r="H170" s="23" t="s">
        <v>66</v>
      </c>
      <c r="I170" s="24" t="s">
        <v>383</v>
      </c>
      <c r="J170" s="23"/>
      <c r="K170" s="24"/>
      <c r="L170" s="26"/>
      <c r="M170" s="26"/>
      <c r="N170" s="23"/>
      <c r="O170" s="27"/>
      <c r="P170" s="23" t="s">
        <v>6221</v>
      </c>
      <c r="Q170" s="27" t="str">
        <f>IF(O170&lt;&gt;"",O170,IF(ISNUMBER(FIND("xant",E170)),"ant",IF(ISNUMBER(FIND("xgre",E170)),"gre","glb")))</f>
        <v>glb</v>
      </c>
      <c r="R170" s="23"/>
      <c r="S170" s="23" t="str">
        <f t="shared" si="6"/>
        <v>site, time1</v>
      </c>
      <c r="T170" s="23" t="str">
        <f t="shared" si="7"/>
        <v>area: point time: point</v>
      </c>
      <c r="U170" s="27" t="str">
        <f t="shared" si="8"/>
        <v>clt</v>
      </c>
      <c r="V170" s="23"/>
    </row>
    <row r="171" spans="1:22" ht="42">
      <c r="A171" s="23" t="s">
        <v>2025</v>
      </c>
      <c r="B171" s="23" t="s">
        <v>11</v>
      </c>
      <c r="C171" s="24" t="s">
        <v>12</v>
      </c>
      <c r="D171" s="24" t="s">
        <v>2026</v>
      </c>
      <c r="E171" s="24" t="s">
        <v>14</v>
      </c>
      <c r="F171" s="23" t="s">
        <v>15</v>
      </c>
      <c r="G171" s="23"/>
      <c r="H171" s="23" t="s">
        <v>16</v>
      </c>
      <c r="I171" s="24" t="s">
        <v>17</v>
      </c>
      <c r="J171" s="23" t="s">
        <v>18</v>
      </c>
      <c r="K171" s="24"/>
      <c r="L171" s="26"/>
      <c r="M171" s="26"/>
      <c r="N171" s="23"/>
      <c r="O171" s="27"/>
      <c r="P171" s="23" t="s">
        <v>6217</v>
      </c>
      <c r="Q171" s="27" t="str">
        <f>IF(O171&lt;&gt;"",O171,IF(ISNUMBER(FIND("xant",E171)),"ant",IF(ISNUMBER(FIND("xgre",E171)),"gre","glb")))</f>
        <v>glb</v>
      </c>
      <c r="R171" s="23"/>
      <c r="S171" s="23" t="str">
        <f t="shared" si="6"/>
        <v>longitude, latitude, time</v>
      </c>
      <c r="T171" s="23" t="str">
        <f t="shared" si="7"/>
        <v>area: time: mean</v>
      </c>
      <c r="U171" s="27" t="str">
        <f t="shared" si="8"/>
        <v>clt</v>
      </c>
      <c r="V171" s="23"/>
    </row>
    <row r="172" spans="1:22" ht="56">
      <c r="A172" s="23" t="s">
        <v>2134</v>
      </c>
      <c r="B172" s="23" t="s">
        <v>11</v>
      </c>
      <c r="C172" s="24" t="s">
        <v>12</v>
      </c>
      <c r="D172" s="24" t="s">
        <v>2135</v>
      </c>
      <c r="E172" s="24" t="s">
        <v>14</v>
      </c>
      <c r="F172" s="23" t="s">
        <v>15</v>
      </c>
      <c r="G172" s="23"/>
      <c r="H172" s="23" t="s">
        <v>16</v>
      </c>
      <c r="I172" s="24" t="s">
        <v>17</v>
      </c>
      <c r="J172" s="23" t="s">
        <v>18</v>
      </c>
      <c r="K172" s="24"/>
      <c r="L172" s="26"/>
      <c r="M172" s="26"/>
      <c r="N172" s="23"/>
      <c r="O172" s="27"/>
      <c r="P172" s="23" t="s">
        <v>6217</v>
      </c>
      <c r="Q172" s="27" t="str">
        <f>IF(O172&lt;&gt;"",O172,IF(ISNUMBER(FIND("xant",E172)),"ant",IF(ISNUMBER(FIND("xgre",E172)),"gre","glb")))</f>
        <v>glb</v>
      </c>
      <c r="R172" s="23"/>
      <c r="S172" s="23" t="str">
        <f t="shared" si="6"/>
        <v>longitude, latitude, time</v>
      </c>
      <c r="T172" s="23" t="str">
        <f t="shared" si="7"/>
        <v>area: time: mean</v>
      </c>
      <c r="U172" s="27" t="str">
        <f t="shared" si="8"/>
        <v>clt</v>
      </c>
      <c r="V172" s="23"/>
    </row>
    <row r="173" spans="1:22" ht="14">
      <c r="A173" s="23" t="s">
        <v>2286</v>
      </c>
      <c r="B173" s="23" t="s">
        <v>11</v>
      </c>
      <c r="C173" s="24" t="s">
        <v>12</v>
      </c>
      <c r="D173" s="24" t="s">
        <v>2287</v>
      </c>
      <c r="E173" s="24" t="s">
        <v>14</v>
      </c>
      <c r="F173" s="23" t="s">
        <v>15</v>
      </c>
      <c r="G173" s="23"/>
      <c r="H173" s="23" t="s">
        <v>16</v>
      </c>
      <c r="I173" s="24" t="s">
        <v>78</v>
      </c>
      <c r="J173" s="23" t="s">
        <v>18</v>
      </c>
      <c r="K173" s="24"/>
      <c r="L173" s="26"/>
      <c r="M173" s="26"/>
      <c r="N173" s="23"/>
      <c r="O173" s="27"/>
      <c r="P173" s="23" t="s">
        <v>6217</v>
      </c>
      <c r="Q173" s="27" t="str">
        <f>IF(O173&lt;&gt;"",O173,IF(ISNUMBER(FIND("xant",E173)),"ant",IF(ISNUMBER(FIND("xgre",E173)),"gre","glb")))</f>
        <v>glb</v>
      </c>
      <c r="R173" s="23"/>
      <c r="S173" s="23" t="str">
        <f t="shared" si="6"/>
        <v>longitude, latitude, time</v>
      </c>
      <c r="T173" s="23" t="str">
        <f t="shared" si="7"/>
        <v>area: mean where land time: mean</v>
      </c>
      <c r="U173" s="27" t="str">
        <f t="shared" si="8"/>
        <v>clt</v>
      </c>
      <c r="V173" s="23"/>
    </row>
    <row r="174" spans="1:22" ht="14">
      <c r="A174" s="23" t="s">
        <v>729</v>
      </c>
      <c r="B174" s="23" t="s">
        <v>730</v>
      </c>
      <c r="C174" s="24" t="s">
        <v>731</v>
      </c>
      <c r="D174" s="24" t="s">
        <v>732</v>
      </c>
      <c r="E174" s="24" t="s">
        <v>14</v>
      </c>
      <c r="F174" s="23" t="s">
        <v>15</v>
      </c>
      <c r="G174" s="23"/>
      <c r="H174" s="23" t="s">
        <v>16</v>
      </c>
      <c r="I174" s="24" t="s">
        <v>17</v>
      </c>
      <c r="J174" s="23" t="s">
        <v>18</v>
      </c>
      <c r="K174" s="24"/>
      <c r="L174" s="26"/>
      <c r="M174" s="26"/>
      <c r="N174" s="23"/>
      <c r="O174" s="27"/>
      <c r="P174" s="23" t="s">
        <v>6217</v>
      </c>
      <c r="Q174" s="27" t="str">
        <f>IF(O174&lt;&gt;"",O174,IF(ISNUMBER(FIND("xant",E174)),"ant",IF(ISNUMBER(FIND("xgre",E174)),"gre","glb")))</f>
        <v>glb</v>
      </c>
      <c r="R174" s="23"/>
      <c r="S174" s="23" t="str">
        <f t="shared" si="6"/>
        <v>longitude, latitude, time</v>
      </c>
      <c r="T174" s="23" t="str">
        <f t="shared" si="7"/>
        <v>area: time: mean</v>
      </c>
      <c r="U174" s="27" t="str">
        <f t="shared" si="8"/>
        <v>cltc</v>
      </c>
      <c r="V174" s="23"/>
    </row>
    <row r="175" spans="1:22" ht="70">
      <c r="A175" s="23" t="s">
        <v>1683</v>
      </c>
      <c r="B175" s="23" t="s">
        <v>1684</v>
      </c>
      <c r="C175" s="24" t="s">
        <v>1685</v>
      </c>
      <c r="D175" s="24" t="s">
        <v>1686</v>
      </c>
      <c r="E175" s="24" t="s">
        <v>14</v>
      </c>
      <c r="F175" s="23" t="s">
        <v>15</v>
      </c>
      <c r="G175" s="23"/>
      <c r="H175" s="23" t="s">
        <v>16</v>
      </c>
      <c r="I175" s="24" t="s">
        <v>17</v>
      </c>
      <c r="J175" s="23" t="s">
        <v>18</v>
      </c>
      <c r="K175" s="24"/>
      <c r="L175" s="26"/>
      <c r="M175" s="26"/>
      <c r="N175" s="23"/>
      <c r="O175" s="27"/>
      <c r="P175" s="23" t="s">
        <v>6217</v>
      </c>
      <c r="Q175" s="27" t="str">
        <f>IF(O175&lt;&gt;"",O175,IF(ISNUMBER(FIND("xant",E175)),"ant",IF(ISNUMBER(FIND("xgre",E175)),"gre","glb")))</f>
        <v>glb</v>
      </c>
      <c r="R175" s="23"/>
      <c r="S175" s="23" t="str">
        <f t="shared" si="6"/>
        <v>longitude, latitude, time</v>
      </c>
      <c r="T175" s="23" t="str">
        <f t="shared" si="7"/>
        <v>area: time: mean</v>
      </c>
      <c r="U175" s="27" t="str">
        <f t="shared" si="8"/>
        <v>cltcalipso</v>
      </c>
      <c r="V175" s="23"/>
    </row>
    <row r="176" spans="1:22" ht="70">
      <c r="A176" s="23" t="s">
        <v>1771</v>
      </c>
      <c r="B176" s="23" t="s">
        <v>1684</v>
      </c>
      <c r="C176" s="24" t="s">
        <v>1685</v>
      </c>
      <c r="D176" s="24" t="s">
        <v>1686</v>
      </c>
      <c r="E176" s="24" t="s">
        <v>14</v>
      </c>
      <c r="F176" s="23" t="s">
        <v>15</v>
      </c>
      <c r="G176" s="23"/>
      <c r="H176" s="23" t="s">
        <v>16</v>
      </c>
      <c r="I176" s="24" t="s">
        <v>17</v>
      </c>
      <c r="J176" s="23" t="s">
        <v>18</v>
      </c>
      <c r="K176" s="24"/>
      <c r="L176" s="26"/>
      <c r="M176" s="26"/>
      <c r="N176" s="23"/>
      <c r="O176" s="27"/>
      <c r="P176" s="23" t="s">
        <v>6217</v>
      </c>
      <c r="Q176" s="27" t="str">
        <f>IF(O176&lt;&gt;"",O176,IF(ISNUMBER(FIND("xant",E176)),"ant",IF(ISNUMBER(FIND("xgre",E176)),"gre","glb")))</f>
        <v>glb</v>
      </c>
      <c r="R176" s="23"/>
      <c r="S176" s="23" t="str">
        <f t="shared" si="6"/>
        <v>longitude, latitude, time</v>
      </c>
      <c r="T176" s="23" t="str">
        <f t="shared" si="7"/>
        <v>area: time: mean</v>
      </c>
      <c r="U176" s="27" t="str">
        <f t="shared" si="8"/>
        <v>cltcalipso</v>
      </c>
      <c r="V176" s="23"/>
    </row>
    <row r="177" spans="1:22" ht="28">
      <c r="A177" s="23" t="s">
        <v>2216</v>
      </c>
      <c r="B177" s="23" t="s">
        <v>1684</v>
      </c>
      <c r="C177" s="24" t="s">
        <v>1685</v>
      </c>
      <c r="D177" s="24" t="s">
        <v>2217</v>
      </c>
      <c r="E177" s="24" t="s">
        <v>108</v>
      </c>
      <c r="F177" s="23" t="s">
        <v>15</v>
      </c>
      <c r="G177" s="23"/>
      <c r="H177" s="23" t="s">
        <v>66</v>
      </c>
      <c r="I177" s="24" t="s">
        <v>67</v>
      </c>
      <c r="J177" s="23" t="s">
        <v>18</v>
      </c>
      <c r="K177" s="24"/>
      <c r="L177" s="26"/>
      <c r="M177" s="26"/>
      <c r="N177" s="23"/>
      <c r="O177" s="27"/>
      <c r="P177" s="23" t="s">
        <v>6217</v>
      </c>
      <c r="Q177" s="27" t="str">
        <f>IF(O177&lt;&gt;"",O177,IF(ISNUMBER(FIND("xant",E177)),"ant",IF(ISNUMBER(FIND("xgre",E177)),"gre","glb")))</f>
        <v>glb</v>
      </c>
      <c r="R177" s="23"/>
      <c r="S177" s="23" t="str">
        <f t="shared" si="6"/>
        <v>longitude, latitude, time1</v>
      </c>
      <c r="T177" s="23" t="str">
        <f t="shared" si="7"/>
        <v>area: mean time: point</v>
      </c>
      <c r="U177" s="27" t="str">
        <f t="shared" si="8"/>
        <v>cltcalipso</v>
      </c>
      <c r="V177" s="23"/>
    </row>
    <row r="178" spans="1:22" ht="84">
      <c r="A178" s="23" t="s">
        <v>1687</v>
      </c>
      <c r="B178" s="23" t="s">
        <v>1688</v>
      </c>
      <c r="C178" s="24" t="s">
        <v>1689</v>
      </c>
      <c r="D178" s="24" t="s">
        <v>1690</v>
      </c>
      <c r="E178" s="24" t="s">
        <v>14</v>
      </c>
      <c r="F178" s="23" t="s">
        <v>15</v>
      </c>
      <c r="G178" s="23"/>
      <c r="H178" s="23" t="s">
        <v>16</v>
      </c>
      <c r="I178" s="24" t="s">
        <v>17</v>
      </c>
      <c r="J178" s="23" t="s">
        <v>18</v>
      </c>
      <c r="K178" s="24"/>
      <c r="L178" s="26"/>
      <c r="M178" s="26"/>
      <c r="N178" s="23"/>
      <c r="O178" s="27"/>
      <c r="P178" s="23" t="s">
        <v>6217</v>
      </c>
      <c r="Q178" s="27" t="str">
        <f>IF(O178&lt;&gt;"",O178,IF(ISNUMBER(FIND("xant",E178)),"ant",IF(ISNUMBER(FIND("xgre",E178)),"gre","glb")))</f>
        <v>glb</v>
      </c>
      <c r="R178" s="23"/>
      <c r="S178" s="23" t="str">
        <f t="shared" si="6"/>
        <v>longitude, latitude, time</v>
      </c>
      <c r="T178" s="23" t="str">
        <f t="shared" si="7"/>
        <v>area: time: mean</v>
      </c>
      <c r="U178" s="27" t="str">
        <f t="shared" si="8"/>
        <v>cltisccp</v>
      </c>
      <c r="V178" s="23"/>
    </row>
    <row r="179" spans="1:22" ht="84">
      <c r="A179" s="23" t="s">
        <v>1772</v>
      </c>
      <c r="B179" s="23" t="s">
        <v>1688</v>
      </c>
      <c r="C179" s="24" t="s">
        <v>1689</v>
      </c>
      <c r="D179" s="24" t="s">
        <v>1690</v>
      </c>
      <c r="E179" s="24" t="s">
        <v>14</v>
      </c>
      <c r="F179" s="23" t="s">
        <v>15</v>
      </c>
      <c r="G179" s="23"/>
      <c r="H179" s="23" t="s">
        <v>16</v>
      </c>
      <c r="I179" s="24" t="s">
        <v>17</v>
      </c>
      <c r="J179" s="23" t="s">
        <v>18</v>
      </c>
      <c r="K179" s="24"/>
      <c r="L179" s="26"/>
      <c r="M179" s="26"/>
      <c r="N179" s="23"/>
      <c r="O179" s="27"/>
      <c r="P179" s="23" t="s">
        <v>6217</v>
      </c>
      <c r="Q179" s="27" t="str">
        <f>IF(O179&lt;&gt;"",O179,IF(ISNUMBER(FIND("xant",E179)),"ant",IF(ISNUMBER(FIND("xgre",E179)),"gre","glb")))</f>
        <v>glb</v>
      </c>
      <c r="R179" s="23"/>
      <c r="S179" s="23" t="str">
        <f t="shared" si="6"/>
        <v>longitude, latitude, time</v>
      </c>
      <c r="T179" s="23" t="str">
        <f t="shared" si="7"/>
        <v>area: time: mean</v>
      </c>
      <c r="U179" s="27" t="str">
        <f t="shared" si="8"/>
        <v>cltisccp</v>
      </c>
      <c r="V179" s="23"/>
    </row>
    <row r="180" spans="1:22" ht="28">
      <c r="A180" s="23" t="s">
        <v>1773</v>
      </c>
      <c r="B180" s="23" t="s">
        <v>1774</v>
      </c>
      <c r="C180" s="24" t="s">
        <v>1775</v>
      </c>
      <c r="D180" s="24" t="s">
        <v>1776</v>
      </c>
      <c r="E180" s="24" t="s">
        <v>14</v>
      </c>
      <c r="F180" s="23" t="s">
        <v>15</v>
      </c>
      <c r="G180" s="23"/>
      <c r="H180" s="23" t="s">
        <v>16</v>
      </c>
      <c r="I180" s="24" t="s">
        <v>17</v>
      </c>
      <c r="J180" s="23" t="s">
        <v>18</v>
      </c>
      <c r="K180" s="24"/>
      <c r="L180" s="26"/>
      <c r="M180" s="26"/>
      <c r="N180" s="23"/>
      <c r="O180" s="27"/>
      <c r="P180" s="23" t="s">
        <v>6217</v>
      </c>
      <c r="Q180" s="27" t="str">
        <f>IF(O180&lt;&gt;"",O180,IF(ISNUMBER(FIND("xant",E180)),"ant",IF(ISNUMBER(FIND("xgre",E180)),"gre","glb")))</f>
        <v>glb</v>
      </c>
      <c r="R180" s="23"/>
      <c r="S180" s="23" t="str">
        <f t="shared" si="6"/>
        <v>longitude, latitude, time</v>
      </c>
      <c r="T180" s="23" t="str">
        <f t="shared" si="7"/>
        <v>area: time: mean</v>
      </c>
      <c r="U180" s="27" t="str">
        <f t="shared" si="8"/>
        <v>cltmodis</v>
      </c>
      <c r="V180" s="23"/>
    </row>
    <row r="181" spans="1:22" ht="14">
      <c r="A181" s="23" t="s">
        <v>2808</v>
      </c>
      <c r="B181" s="23" t="s">
        <v>1774</v>
      </c>
      <c r="C181" s="24" t="s">
        <v>2809</v>
      </c>
      <c r="D181" s="24" t="s">
        <v>2810</v>
      </c>
      <c r="E181" s="24" t="s">
        <v>14</v>
      </c>
      <c r="F181" s="23" t="s">
        <v>15</v>
      </c>
      <c r="G181" s="23"/>
      <c r="H181" s="23" t="s">
        <v>16</v>
      </c>
      <c r="I181" s="24" t="s">
        <v>17</v>
      </c>
      <c r="J181" s="23" t="s">
        <v>18</v>
      </c>
      <c r="K181" s="24"/>
      <c r="L181" s="26"/>
      <c r="M181" s="26"/>
      <c r="N181" s="23"/>
      <c r="O181" s="27"/>
      <c r="P181" s="23" t="s">
        <v>6217</v>
      </c>
      <c r="Q181" s="27" t="str">
        <f>IF(O181&lt;&gt;"",O181,IF(ISNUMBER(FIND("xant",E181)),"ant",IF(ISNUMBER(FIND("xgre",E181)),"gre","glb")))</f>
        <v>glb</v>
      </c>
      <c r="R181" s="23"/>
      <c r="S181" s="23" t="str">
        <f t="shared" si="6"/>
        <v>longitude, latitude, time</v>
      </c>
      <c r="T181" s="23" t="str">
        <f t="shared" si="7"/>
        <v>area: time: mean</v>
      </c>
      <c r="U181" s="27" t="str">
        <f t="shared" si="8"/>
        <v>cltmodis</v>
      </c>
      <c r="V181" s="23"/>
    </row>
    <row r="182" spans="1:22" ht="98">
      <c r="A182" s="23" t="s">
        <v>1411</v>
      </c>
      <c r="B182" s="23" t="s">
        <v>1412</v>
      </c>
      <c r="C182" s="24" t="s">
        <v>1413</v>
      </c>
      <c r="D182" s="24" t="s">
        <v>1414</v>
      </c>
      <c r="E182" s="24" t="s">
        <v>634</v>
      </c>
      <c r="F182" s="23" t="s">
        <v>268</v>
      </c>
      <c r="G182" s="23"/>
      <c r="H182" s="23" t="s">
        <v>16</v>
      </c>
      <c r="I182" s="24" t="s">
        <v>17</v>
      </c>
      <c r="J182" s="23" t="s">
        <v>18</v>
      </c>
      <c r="K182" s="24"/>
      <c r="L182" s="26"/>
      <c r="M182" s="26"/>
      <c r="N182" s="23"/>
      <c r="O182" s="27"/>
      <c r="P182" s="23" t="s">
        <v>6217</v>
      </c>
      <c r="Q182" s="27" t="str">
        <f>IF(O182&lt;&gt;"",O182,IF(ISNUMBER(FIND("xant",E182)),"ant",IF(ISNUMBER(FIND("xgre",E182)),"gre","glb")))</f>
        <v>glb</v>
      </c>
      <c r="R182" s="23"/>
      <c r="S182" s="23" t="str">
        <f t="shared" si="6"/>
        <v>longitude, latitude, alevel, time</v>
      </c>
      <c r="T182" s="23" t="str">
        <f t="shared" si="7"/>
        <v>area: time: mean</v>
      </c>
      <c r="U182" s="27" t="str">
        <f t="shared" si="8"/>
        <v>clw</v>
      </c>
      <c r="V182" s="23"/>
    </row>
    <row r="183" spans="1:22" ht="84">
      <c r="A183" s="23" t="s">
        <v>1691</v>
      </c>
      <c r="B183" s="23" t="s">
        <v>1412</v>
      </c>
      <c r="C183" s="24" t="s">
        <v>1413</v>
      </c>
      <c r="D183" s="24" t="s">
        <v>1692</v>
      </c>
      <c r="E183" s="24" t="s">
        <v>634</v>
      </c>
      <c r="F183" s="23" t="s">
        <v>268</v>
      </c>
      <c r="G183" s="23"/>
      <c r="H183" s="23" t="s">
        <v>16</v>
      </c>
      <c r="I183" s="24" t="s">
        <v>17</v>
      </c>
      <c r="J183" s="23" t="s">
        <v>18</v>
      </c>
      <c r="K183" s="24"/>
      <c r="L183" s="26"/>
      <c r="M183" s="26"/>
      <c r="N183" s="23"/>
      <c r="O183" s="27"/>
      <c r="P183" s="23" t="s">
        <v>6217</v>
      </c>
      <c r="Q183" s="27" t="str">
        <f>IF(O183&lt;&gt;"",O183,IF(ISNUMBER(FIND("xant",E183)),"ant",IF(ISNUMBER(FIND("xgre",E183)),"gre","glb")))</f>
        <v>glb</v>
      </c>
      <c r="R183" s="23"/>
      <c r="S183" s="23" t="str">
        <f t="shared" si="6"/>
        <v>longitude, latitude, alevel, time</v>
      </c>
      <c r="T183" s="23" t="str">
        <f t="shared" si="7"/>
        <v>area: time: mean</v>
      </c>
      <c r="U183" s="27" t="str">
        <f t="shared" si="8"/>
        <v>clw</v>
      </c>
      <c r="V183" s="23"/>
    </row>
    <row r="184" spans="1:22" ht="98">
      <c r="A184" s="23" t="s">
        <v>1941</v>
      </c>
      <c r="B184" s="23" t="s">
        <v>1412</v>
      </c>
      <c r="C184" s="24" t="s">
        <v>1413</v>
      </c>
      <c r="D184" s="24" t="s">
        <v>1942</v>
      </c>
      <c r="E184" s="24" t="s">
        <v>1935</v>
      </c>
      <c r="F184" s="23" t="s">
        <v>1936</v>
      </c>
      <c r="G184" s="23"/>
      <c r="H184" s="23" t="s">
        <v>66</v>
      </c>
      <c r="I184" s="24" t="s">
        <v>383</v>
      </c>
      <c r="J184" s="23"/>
      <c r="K184" s="24"/>
      <c r="L184" s="26"/>
      <c r="M184" s="26"/>
      <c r="N184" s="23"/>
      <c r="O184" s="27"/>
      <c r="P184" s="23" t="s">
        <v>6221</v>
      </c>
      <c r="Q184" s="27" t="str">
        <f>IF(O184&lt;&gt;"",O184,IF(ISNUMBER(FIND("xant",E184)),"ant",IF(ISNUMBER(FIND("xgre",E184)),"gre","glb")))</f>
        <v>glb</v>
      </c>
      <c r="R184" s="23"/>
      <c r="S184" s="23" t="str">
        <f t="shared" si="6"/>
        <v>alevel, site, time1</v>
      </c>
      <c r="T184" s="23" t="str">
        <f t="shared" si="7"/>
        <v>area: point time: point</v>
      </c>
      <c r="U184" s="27" t="str">
        <f t="shared" si="8"/>
        <v>clw</v>
      </c>
      <c r="V184" s="23"/>
    </row>
    <row r="185" spans="1:22" ht="84">
      <c r="A185" s="23" t="s">
        <v>1594</v>
      </c>
      <c r="B185" s="23" t="s">
        <v>1595</v>
      </c>
      <c r="C185" s="24" t="s">
        <v>1596</v>
      </c>
      <c r="D185" s="24" t="s">
        <v>1597</v>
      </c>
      <c r="E185" s="24" t="s">
        <v>279</v>
      </c>
      <c r="F185" s="23" t="s">
        <v>268</v>
      </c>
      <c r="G185" s="23"/>
      <c r="H185" s="23" t="s">
        <v>66</v>
      </c>
      <c r="I185" s="24" t="s">
        <v>67</v>
      </c>
      <c r="J185" s="23" t="s">
        <v>18</v>
      </c>
      <c r="K185" s="24"/>
      <c r="L185" s="26"/>
      <c r="M185" s="26"/>
      <c r="N185" s="23"/>
      <c r="O185" s="27"/>
      <c r="P185" s="23" t="s">
        <v>6217</v>
      </c>
      <c r="Q185" s="27" t="str">
        <f>IF(O185&lt;&gt;"",O185,IF(ISNUMBER(FIND("xant",E185)),"ant",IF(ISNUMBER(FIND("xgre",E185)),"gre","glb")))</f>
        <v>glb</v>
      </c>
      <c r="R185" s="23"/>
      <c r="S185" s="23" t="str">
        <f t="shared" si="6"/>
        <v>longitude, latitude, alevel, time1</v>
      </c>
      <c r="T185" s="23" t="str">
        <f t="shared" si="7"/>
        <v>area: mean time: point</v>
      </c>
      <c r="U185" s="27" t="str">
        <f t="shared" si="8"/>
        <v>clwc</v>
      </c>
      <c r="V185" s="23"/>
    </row>
    <row r="186" spans="1:22" ht="84">
      <c r="A186" s="23" t="s">
        <v>1777</v>
      </c>
      <c r="B186" s="23" t="s">
        <v>1595</v>
      </c>
      <c r="C186" s="24" t="s">
        <v>1596</v>
      </c>
      <c r="D186" s="24" t="s">
        <v>1597</v>
      </c>
      <c r="E186" s="24" t="s">
        <v>634</v>
      </c>
      <c r="F186" s="23" t="s">
        <v>268</v>
      </c>
      <c r="G186" s="23"/>
      <c r="H186" s="23" t="s">
        <v>16</v>
      </c>
      <c r="I186" s="24" t="s">
        <v>17</v>
      </c>
      <c r="J186" s="23" t="s">
        <v>18</v>
      </c>
      <c r="K186" s="24"/>
      <c r="L186" s="26"/>
      <c r="M186" s="26"/>
      <c r="N186" s="23"/>
      <c r="O186" s="27"/>
      <c r="P186" s="23" t="s">
        <v>6217</v>
      </c>
      <c r="Q186" s="27" t="str">
        <f>IF(O186&lt;&gt;"",O186,IF(ISNUMBER(FIND("xant",E186)),"ant",IF(ISNUMBER(FIND("xgre",E186)),"gre","glb")))</f>
        <v>glb</v>
      </c>
      <c r="R186" s="23"/>
      <c r="S186" s="23" t="str">
        <f t="shared" si="6"/>
        <v>longitude, latitude, alevel, time</v>
      </c>
      <c r="T186" s="23" t="str">
        <f t="shared" si="7"/>
        <v>area: time: mean</v>
      </c>
      <c r="U186" s="27" t="str">
        <f t="shared" si="8"/>
        <v>clwc</v>
      </c>
      <c r="V186" s="23"/>
    </row>
    <row r="187" spans="1:22" customFormat="1" ht="16">
      <c r="A187" s="30" t="s">
        <v>2811</v>
      </c>
      <c r="B187" s="30" t="s">
        <v>2812</v>
      </c>
      <c r="C187" s="30" t="s">
        <v>2813</v>
      </c>
      <c r="D187" s="30" t="s">
        <v>2814</v>
      </c>
      <c r="E187" s="30" t="s">
        <v>14</v>
      </c>
      <c r="F187" s="30" t="s">
        <v>15</v>
      </c>
      <c r="G187" s="30"/>
      <c r="H187" s="30" t="s">
        <v>16</v>
      </c>
      <c r="I187" s="30" t="s">
        <v>17</v>
      </c>
      <c r="J187" s="30" t="s">
        <v>18</v>
      </c>
      <c r="K187" s="30"/>
      <c r="L187" s="30"/>
      <c r="M187" s="30"/>
      <c r="N187" s="23"/>
      <c r="O187" s="27"/>
      <c r="P187" s="23" t="s">
        <v>6217</v>
      </c>
      <c r="Q187" s="27" t="str">
        <f>IF(O187&lt;&gt;"",O187,IF(ISNUMBER(FIND("xant",E187)),"ant",IF(ISNUMBER(FIND("xgre",E187)),"gre","glb")))</f>
        <v>glb</v>
      </c>
      <c r="R187" s="23"/>
      <c r="S187" s="23" t="str">
        <f t="shared" si="6"/>
        <v>longitude, latitude, time</v>
      </c>
      <c r="T187" s="23" t="str">
        <f t="shared" si="7"/>
        <v>area: time: mean</v>
      </c>
      <c r="U187" s="27" t="str">
        <f t="shared" si="8"/>
        <v>clwmodis</v>
      </c>
      <c r="V187" s="23"/>
    </row>
    <row r="188" spans="1:22" ht="84">
      <c r="A188" s="23" t="s">
        <v>1598</v>
      </c>
      <c r="B188" s="23" t="s">
        <v>1599</v>
      </c>
      <c r="C188" s="24" t="s">
        <v>1600</v>
      </c>
      <c r="D188" s="24" t="s">
        <v>1601</v>
      </c>
      <c r="E188" s="24" t="s">
        <v>279</v>
      </c>
      <c r="F188" s="23" t="s">
        <v>268</v>
      </c>
      <c r="G188" s="23"/>
      <c r="H188" s="23" t="s">
        <v>66</v>
      </c>
      <c r="I188" s="24" t="s">
        <v>67</v>
      </c>
      <c r="J188" s="23" t="s">
        <v>18</v>
      </c>
      <c r="K188" s="24"/>
      <c r="L188" s="26"/>
      <c r="M188" s="26"/>
      <c r="N188" s="23"/>
      <c r="O188" s="27"/>
      <c r="P188" s="23" t="s">
        <v>6217</v>
      </c>
      <c r="Q188" s="27" t="str">
        <f>IF(O188&lt;&gt;"",O188,IF(ISNUMBER(FIND("xant",E188)),"ant",IF(ISNUMBER(FIND("xgre",E188)),"gre","glb")))</f>
        <v>glb</v>
      </c>
      <c r="R188" s="23"/>
      <c r="S188" s="23" t="str">
        <f t="shared" si="6"/>
        <v>longitude, latitude, alevel, time1</v>
      </c>
      <c r="T188" s="23" t="str">
        <f t="shared" si="7"/>
        <v>area: mean time: point</v>
      </c>
      <c r="U188" s="27" t="str">
        <f t="shared" si="8"/>
        <v>clws</v>
      </c>
      <c r="V188" s="23"/>
    </row>
    <row r="189" spans="1:22" ht="84">
      <c r="A189" s="23" t="s">
        <v>1778</v>
      </c>
      <c r="B189" s="23" t="s">
        <v>1599</v>
      </c>
      <c r="C189" s="24" t="s">
        <v>1600</v>
      </c>
      <c r="D189" s="24" t="s">
        <v>1601</v>
      </c>
      <c r="E189" s="24" t="s">
        <v>634</v>
      </c>
      <c r="F189" s="23" t="s">
        <v>268</v>
      </c>
      <c r="G189" s="23"/>
      <c r="H189" s="23" t="s">
        <v>16</v>
      </c>
      <c r="I189" s="24" t="s">
        <v>17</v>
      </c>
      <c r="J189" s="23" t="s">
        <v>18</v>
      </c>
      <c r="K189" s="24"/>
      <c r="L189" s="26"/>
      <c r="M189" s="26"/>
      <c r="N189" s="23"/>
      <c r="O189" s="27"/>
      <c r="P189" s="23" t="s">
        <v>6217</v>
      </c>
      <c r="Q189" s="27" t="str">
        <f>IF(O189&lt;&gt;"",O189,IF(ISNUMBER(FIND("xant",E189)),"ant",IF(ISNUMBER(FIND("xgre",E189)),"gre","glb")))</f>
        <v>glb</v>
      </c>
      <c r="R189" s="23"/>
      <c r="S189" s="23" t="str">
        <f t="shared" si="6"/>
        <v>longitude, latitude, alevel, time</v>
      </c>
      <c r="T189" s="23" t="str">
        <f t="shared" si="7"/>
        <v>area: time: mean</v>
      </c>
      <c r="U189" s="27" t="str">
        <f t="shared" si="8"/>
        <v>clws</v>
      </c>
      <c r="V189" s="23"/>
    </row>
    <row r="190" spans="1:22" ht="84">
      <c r="A190" s="23" t="s">
        <v>1415</v>
      </c>
      <c r="B190" s="23" t="s">
        <v>1416</v>
      </c>
      <c r="C190" s="24" t="s">
        <v>1417</v>
      </c>
      <c r="D190" s="24" t="s">
        <v>1418</v>
      </c>
      <c r="E190" s="24" t="s">
        <v>14</v>
      </c>
      <c r="F190" s="23" t="s">
        <v>15</v>
      </c>
      <c r="G190" s="23"/>
      <c r="H190" s="23" t="s">
        <v>16</v>
      </c>
      <c r="I190" s="24" t="s">
        <v>17</v>
      </c>
      <c r="J190" s="23" t="s">
        <v>18</v>
      </c>
      <c r="K190" s="24"/>
      <c r="L190" s="26"/>
      <c r="M190" s="26"/>
      <c r="N190" s="23"/>
      <c r="O190" s="27"/>
      <c r="P190" s="23" t="s">
        <v>6217</v>
      </c>
      <c r="Q190" s="27" t="str">
        <f>IF(O190&lt;&gt;"",O190,IF(ISNUMBER(FIND("xant",E190)),"ant",IF(ISNUMBER(FIND("xgre",E190)),"gre","glb")))</f>
        <v>glb</v>
      </c>
      <c r="R190" s="23"/>
      <c r="S190" s="23" t="str">
        <f t="shared" si="6"/>
        <v>longitude, latitude, time</v>
      </c>
      <c r="T190" s="23" t="str">
        <f t="shared" si="7"/>
        <v>area: time: mean</v>
      </c>
      <c r="U190" s="27" t="str">
        <f t="shared" si="8"/>
        <v>clwvi</v>
      </c>
      <c r="V190" s="23"/>
    </row>
    <row r="191" spans="1:22" ht="84">
      <c r="A191" s="23" t="s">
        <v>1602</v>
      </c>
      <c r="B191" s="23" t="s">
        <v>1416</v>
      </c>
      <c r="C191" s="24" t="s">
        <v>1417</v>
      </c>
      <c r="D191" s="24" t="s">
        <v>1418</v>
      </c>
      <c r="E191" s="24" t="s">
        <v>108</v>
      </c>
      <c r="F191" s="23" t="s">
        <v>15</v>
      </c>
      <c r="G191" s="23"/>
      <c r="H191" s="23" t="s">
        <v>66</v>
      </c>
      <c r="I191" s="24" t="s">
        <v>67</v>
      </c>
      <c r="J191" s="23" t="s">
        <v>18</v>
      </c>
      <c r="K191" s="24"/>
      <c r="L191" s="26"/>
      <c r="M191" s="26"/>
      <c r="N191" s="23"/>
      <c r="O191" s="27"/>
      <c r="P191" s="23" t="s">
        <v>6217</v>
      </c>
      <c r="Q191" s="27" t="str">
        <f>IF(O191&lt;&gt;"",O191,IF(ISNUMBER(FIND("xant",E191)),"ant",IF(ISNUMBER(FIND("xgre",E191)),"gre","glb")))</f>
        <v>glb</v>
      </c>
      <c r="R191" s="23"/>
      <c r="S191" s="23" t="str">
        <f t="shared" si="6"/>
        <v>longitude, latitude, time1</v>
      </c>
      <c r="T191" s="23" t="str">
        <f t="shared" si="7"/>
        <v>area: mean time: point</v>
      </c>
      <c r="U191" s="27" t="str">
        <f t="shared" si="8"/>
        <v>clwvi</v>
      </c>
      <c r="V191" s="23"/>
    </row>
    <row r="192" spans="1:22" ht="84">
      <c r="A192" s="23" t="s">
        <v>1693</v>
      </c>
      <c r="B192" s="23" t="s">
        <v>1416</v>
      </c>
      <c r="C192" s="24" t="s">
        <v>1417</v>
      </c>
      <c r="D192" s="24" t="s">
        <v>1694</v>
      </c>
      <c r="E192" s="24" t="s">
        <v>14</v>
      </c>
      <c r="F192" s="23" t="s">
        <v>15</v>
      </c>
      <c r="G192" s="23"/>
      <c r="H192" s="23" t="s">
        <v>16</v>
      </c>
      <c r="I192" s="24" t="s">
        <v>17</v>
      </c>
      <c r="J192" s="23" t="s">
        <v>18</v>
      </c>
      <c r="K192" s="24"/>
      <c r="L192" s="26"/>
      <c r="M192" s="26"/>
      <c r="N192" s="23"/>
      <c r="O192" s="27"/>
      <c r="P192" s="23" t="s">
        <v>6217</v>
      </c>
      <c r="Q192" s="27" t="str">
        <f>IF(O192&lt;&gt;"",O192,IF(ISNUMBER(FIND("xant",E192)),"ant",IF(ISNUMBER(FIND("xgre",E192)),"gre","glb")))</f>
        <v>glb</v>
      </c>
      <c r="R192" s="23"/>
      <c r="S192" s="23" t="str">
        <f t="shared" si="6"/>
        <v>longitude, latitude, time</v>
      </c>
      <c r="T192" s="23" t="str">
        <f t="shared" si="7"/>
        <v>area: time: mean</v>
      </c>
      <c r="U192" s="27" t="str">
        <f t="shared" si="8"/>
        <v>clwvi</v>
      </c>
      <c r="V192" s="23"/>
    </row>
    <row r="193" spans="1:22" ht="84">
      <c r="A193" s="23" t="s">
        <v>1943</v>
      </c>
      <c r="B193" s="23" t="s">
        <v>1416</v>
      </c>
      <c r="C193" s="24" t="s">
        <v>1417</v>
      </c>
      <c r="D193" s="24" t="s">
        <v>1418</v>
      </c>
      <c r="E193" s="24" t="s">
        <v>1930</v>
      </c>
      <c r="F193" s="23" t="s">
        <v>1931</v>
      </c>
      <c r="G193" s="23"/>
      <c r="H193" s="23" t="s">
        <v>66</v>
      </c>
      <c r="I193" s="24" t="s">
        <v>383</v>
      </c>
      <c r="J193" s="23"/>
      <c r="K193" s="24"/>
      <c r="L193" s="26"/>
      <c r="M193" s="26"/>
      <c r="N193" s="23"/>
      <c r="O193" s="27"/>
      <c r="P193" s="23" t="s">
        <v>6221</v>
      </c>
      <c r="Q193" s="27" t="str">
        <f>IF(O193&lt;&gt;"",O193,IF(ISNUMBER(FIND("xant",E193)),"ant",IF(ISNUMBER(FIND("xgre",E193)),"gre","glb")))</f>
        <v>glb</v>
      </c>
      <c r="R193" s="23"/>
      <c r="S193" s="23" t="str">
        <f t="shared" si="6"/>
        <v>site, time1</v>
      </c>
      <c r="T193" s="23" t="str">
        <f t="shared" si="7"/>
        <v>area: point time: point</v>
      </c>
      <c r="U193" s="27" t="str">
        <f t="shared" si="8"/>
        <v>clwvi</v>
      </c>
      <c r="V193" s="23"/>
    </row>
    <row r="194" spans="1:22" ht="14">
      <c r="A194" s="23" t="s">
        <v>2202</v>
      </c>
      <c r="B194" s="23" t="s">
        <v>1416</v>
      </c>
      <c r="C194" s="24" t="s">
        <v>1417</v>
      </c>
      <c r="D194" s="24" t="s">
        <v>2203</v>
      </c>
      <c r="E194" s="24" t="s">
        <v>14</v>
      </c>
      <c r="F194" s="23" t="s">
        <v>15</v>
      </c>
      <c r="G194" s="23"/>
      <c r="H194" s="23" t="s">
        <v>16</v>
      </c>
      <c r="I194" s="24" t="s">
        <v>17</v>
      </c>
      <c r="J194" s="23" t="s">
        <v>18</v>
      </c>
      <c r="K194" s="24"/>
      <c r="L194" s="26"/>
      <c r="M194" s="26"/>
      <c r="N194" s="23"/>
      <c r="O194" s="27"/>
      <c r="P194" s="23" t="s">
        <v>6217</v>
      </c>
      <c r="Q194" s="27" t="str">
        <f>IF(O194&lt;&gt;"",O194,IF(ISNUMBER(FIND("xant",E194)),"ant",IF(ISNUMBER(FIND("xgre",E194)),"gre","glb")))</f>
        <v>glb</v>
      </c>
      <c r="R194" s="23"/>
      <c r="S194" s="23" t="str">
        <f t="shared" ref="S194:S257" si="9">IF(L194="",E194,L194)</f>
        <v>longitude, latitude, time</v>
      </c>
      <c r="T194" s="23" t="str">
        <f t="shared" ref="T194:T257" si="10">IF(M194="",I194,M194)</f>
        <v>area: time: mean</v>
      </c>
      <c r="U194" s="27" t="str">
        <f t="shared" ref="U194:U257" si="11">IF(N194="",B194,N194)</f>
        <v>clwvi</v>
      </c>
      <c r="V194" s="23"/>
    </row>
    <row r="195" spans="1:22" ht="84">
      <c r="A195" s="23" t="s">
        <v>2288</v>
      </c>
      <c r="B195" s="23" t="s">
        <v>2289</v>
      </c>
      <c r="C195" s="24" t="s">
        <v>2290</v>
      </c>
      <c r="D195" s="24" t="s">
        <v>2291</v>
      </c>
      <c r="E195" s="24" t="s">
        <v>14</v>
      </c>
      <c r="F195" s="23" t="s">
        <v>15</v>
      </c>
      <c r="G195" s="23"/>
      <c r="H195" s="23" t="s">
        <v>16</v>
      </c>
      <c r="I195" s="24" t="s">
        <v>17</v>
      </c>
      <c r="J195" s="23" t="s">
        <v>18</v>
      </c>
      <c r="K195" s="24"/>
      <c r="L195" s="26"/>
      <c r="M195" s="26"/>
      <c r="N195" s="23"/>
      <c r="O195" s="27"/>
      <c r="P195" s="23" t="s">
        <v>6217</v>
      </c>
      <c r="Q195" s="27" t="str">
        <f>IF(O195&lt;&gt;"",O195,IF(ISNUMBER(FIND("xant",E195)),"ant",IF(ISNUMBER(FIND("xgre",E195)),"gre","glb")))</f>
        <v>glb</v>
      </c>
      <c r="R195" s="23"/>
      <c r="S195" s="23" t="str">
        <f t="shared" si="9"/>
        <v>longitude, latitude, time</v>
      </c>
      <c r="T195" s="23" t="str">
        <f t="shared" si="10"/>
        <v>area: time: mean</v>
      </c>
      <c r="U195" s="27" t="str">
        <f t="shared" si="11"/>
        <v>clwvic</v>
      </c>
      <c r="V195" s="23"/>
    </row>
    <row r="196" spans="1:22" ht="56">
      <c r="A196" s="23" t="s">
        <v>1779</v>
      </c>
      <c r="B196" s="23" t="s">
        <v>1780</v>
      </c>
      <c r="C196" s="24" t="s">
        <v>1781</v>
      </c>
      <c r="D196" s="24" t="s">
        <v>1782</v>
      </c>
      <c r="E196" s="24" t="s">
        <v>14</v>
      </c>
      <c r="F196" s="23" t="s">
        <v>15</v>
      </c>
      <c r="G196" s="23"/>
      <c r="H196" s="23" t="s">
        <v>16</v>
      </c>
      <c r="I196" s="24" t="s">
        <v>17</v>
      </c>
      <c r="J196" s="23" t="s">
        <v>18</v>
      </c>
      <c r="K196" s="24"/>
      <c r="L196" s="26"/>
      <c r="M196" s="26"/>
      <c r="N196" s="23"/>
      <c r="O196" s="27"/>
      <c r="P196" s="23" t="s">
        <v>6217</v>
      </c>
      <c r="Q196" s="27" t="str">
        <f>IF(O196&lt;&gt;"",O196,IF(ISNUMBER(FIND("xant",E196)),"ant",IF(ISNUMBER(FIND("xgre",E196)),"gre","glb")))</f>
        <v>glb</v>
      </c>
      <c r="R196" s="23"/>
      <c r="S196" s="23" t="str">
        <f t="shared" si="9"/>
        <v>longitude, latitude, time</v>
      </c>
      <c r="T196" s="23" t="str">
        <f t="shared" si="10"/>
        <v>area: time: mean</v>
      </c>
      <c r="U196" s="27" t="str">
        <f t="shared" si="11"/>
        <v>clwvimodis</v>
      </c>
      <c r="V196" s="23"/>
    </row>
    <row r="197" spans="1:22" ht="154">
      <c r="A197" s="23" t="s">
        <v>1322</v>
      </c>
      <c r="B197" s="23" t="s">
        <v>1323</v>
      </c>
      <c r="C197" s="24" t="s">
        <v>1324</v>
      </c>
      <c r="D197" s="24" t="s">
        <v>1325</v>
      </c>
      <c r="E197" s="24" t="s">
        <v>1318</v>
      </c>
      <c r="F197" s="23" t="s">
        <v>1319</v>
      </c>
      <c r="G197" s="23"/>
      <c r="H197" s="23" t="s">
        <v>16</v>
      </c>
      <c r="I197" s="24" t="s">
        <v>1320</v>
      </c>
      <c r="J197" s="23"/>
      <c r="K197" s="24"/>
      <c r="L197" s="26"/>
      <c r="M197" s="26"/>
      <c r="N197" s="23"/>
      <c r="O197" s="27"/>
      <c r="P197" s="23" t="s">
        <v>6217</v>
      </c>
      <c r="Q197" s="27" t="str">
        <f>IF(O197&lt;&gt;"",O197,IF(ISNUMBER(FIND("xant",E197)),"ant",IF(ISNUMBER(FIND("xgre",E197)),"gre","glb")))</f>
        <v>glb</v>
      </c>
      <c r="R197" s="23"/>
      <c r="S197" s="23" t="str">
        <f t="shared" si="9"/>
        <v>latitude, plev39, time</v>
      </c>
      <c r="T197" s="23" t="str">
        <f t="shared" si="10"/>
        <v>longitude: time: mean where air</v>
      </c>
      <c r="U197" s="27" t="str">
        <f t="shared" si="11"/>
        <v>cly</v>
      </c>
      <c r="V197" s="23"/>
    </row>
    <row r="198" spans="1:22" ht="28">
      <c r="A198" s="23" t="s">
        <v>2815</v>
      </c>
      <c r="B198" s="23" t="s">
        <v>2816</v>
      </c>
      <c r="C198" s="24" t="s">
        <v>2817</v>
      </c>
      <c r="D198" s="24" t="s">
        <v>2818</v>
      </c>
      <c r="E198" s="24" t="s">
        <v>14</v>
      </c>
      <c r="F198" s="23" t="s">
        <v>15</v>
      </c>
      <c r="G198" s="23"/>
      <c r="H198" s="23" t="s">
        <v>16</v>
      </c>
      <c r="I198" s="24" t="s">
        <v>78</v>
      </c>
      <c r="J198" s="23" t="s">
        <v>18</v>
      </c>
      <c r="K198" s="24" t="s">
        <v>5846</v>
      </c>
      <c r="L198" s="26"/>
      <c r="M198" s="26" t="s">
        <v>5842</v>
      </c>
      <c r="N198" s="23"/>
      <c r="O198" s="27"/>
      <c r="P198" s="23" t="s">
        <v>6217</v>
      </c>
      <c r="Q198" s="27" t="str">
        <f>IF(O198&lt;&gt;"",O198,IF(ISNUMBER(FIND("xant",E198)),"ant",IF(ISNUMBER(FIND("xgre",E198)),"gre","glb")))</f>
        <v>glb</v>
      </c>
      <c r="R198" s="23"/>
      <c r="S198" s="23" t="str">
        <f t="shared" si="9"/>
        <v>longitude, latitude, time</v>
      </c>
      <c r="T198" s="23" t="str">
        <f t="shared" si="10"/>
        <v>area: mean time:mean" (or "area time: mean")</v>
      </c>
      <c r="U198" s="27" t="str">
        <f t="shared" si="11"/>
        <v>cnc</v>
      </c>
      <c r="V198" s="23"/>
    </row>
    <row r="199" spans="1:22" ht="98">
      <c r="A199" s="23" t="s">
        <v>447</v>
      </c>
      <c r="B199" s="23" t="s">
        <v>448</v>
      </c>
      <c r="C199" s="24" t="s">
        <v>449</v>
      </c>
      <c r="D199" s="24" t="s">
        <v>450</v>
      </c>
      <c r="E199" s="24" t="s">
        <v>14</v>
      </c>
      <c r="F199" s="23" t="s">
        <v>15</v>
      </c>
      <c r="G199" s="23"/>
      <c r="H199" s="23" t="s">
        <v>16</v>
      </c>
      <c r="I199" s="24" t="s">
        <v>17</v>
      </c>
      <c r="J199" s="23" t="s">
        <v>18</v>
      </c>
      <c r="K199" s="24" t="s">
        <v>5892</v>
      </c>
      <c r="L199" s="24" t="s">
        <v>5891</v>
      </c>
      <c r="M199" s="26"/>
      <c r="N199" s="23"/>
      <c r="O199" s="27"/>
      <c r="P199" s="23" t="s">
        <v>6217</v>
      </c>
      <c r="Q199" s="27" t="str">
        <f>IF(O199&lt;&gt;"",O199,IF(ISNUMBER(FIND("xant",E199)),"ant",IF(ISNUMBER(FIND("xgre",E199)),"gre","glb")))</f>
        <v>glb</v>
      </c>
      <c r="R199" s="23"/>
      <c r="S199" s="23" t="str">
        <f t="shared" si="9"/>
        <v>longitude latitude time height50m</v>
      </c>
      <c r="T199" s="23" t="str">
        <f t="shared" si="10"/>
        <v>area: time: mean</v>
      </c>
      <c r="U199" s="27" t="str">
        <f t="shared" si="11"/>
        <v>co</v>
      </c>
      <c r="V199" s="23"/>
    </row>
    <row r="200" spans="1:22" ht="42">
      <c r="A200" s="23" t="s">
        <v>733</v>
      </c>
      <c r="B200" s="23" t="s">
        <v>448</v>
      </c>
      <c r="C200" s="24" t="s">
        <v>734</v>
      </c>
      <c r="D200" s="24" t="s">
        <v>587</v>
      </c>
      <c r="E200" s="24" t="s">
        <v>634</v>
      </c>
      <c r="F200" s="23" t="s">
        <v>268</v>
      </c>
      <c r="G200" s="23"/>
      <c r="H200" s="23" t="s">
        <v>16</v>
      </c>
      <c r="I200" s="24" t="s">
        <v>17</v>
      </c>
      <c r="J200" s="23" t="s">
        <v>18</v>
      </c>
      <c r="K200" s="24"/>
      <c r="L200" s="26"/>
      <c r="M200" s="26"/>
      <c r="N200" s="23"/>
      <c r="O200" s="27"/>
      <c r="P200" s="23" t="s">
        <v>6217</v>
      </c>
      <c r="Q200" s="27" t="str">
        <f>IF(O200&lt;&gt;"",O200,IF(ISNUMBER(FIND("xant",E200)),"ant",IF(ISNUMBER(FIND("xgre",E200)),"gre","glb")))</f>
        <v>glb</v>
      </c>
      <c r="R200" s="23"/>
      <c r="S200" s="23" t="str">
        <f t="shared" si="9"/>
        <v>longitude, latitude, alevel, time</v>
      </c>
      <c r="T200" s="23" t="str">
        <f t="shared" si="10"/>
        <v>area: time: mean</v>
      </c>
      <c r="U200" s="27" t="str">
        <f t="shared" si="11"/>
        <v>co</v>
      </c>
      <c r="V200" s="23"/>
    </row>
    <row r="201" spans="1:22" ht="42">
      <c r="A201" s="23" t="s">
        <v>735</v>
      </c>
      <c r="B201" s="23" t="s">
        <v>736</v>
      </c>
      <c r="C201" s="24" t="s">
        <v>737</v>
      </c>
      <c r="D201" s="24" t="s">
        <v>587</v>
      </c>
      <c r="E201" s="24" t="s">
        <v>634</v>
      </c>
      <c r="F201" s="23" t="s">
        <v>268</v>
      </c>
      <c r="G201" s="23"/>
      <c r="H201" s="23" t="s">
        <v>16</v>
      </c>
      <c r="I201" s="24" t="s">
        <v>17</v>
      </c>
      <c r="J201" s="23" t="s">
        <v>18</v>
      </c>
      <c r="K201" s="24"/>
      <c r="L201" s="26"/>
      <c r="M201" s="26"/>
      <c r="N201" s="23"/>
      <c r="O201" s="27"/>
      <c r="P201" s="23" t="s">
        <v>6217</v>
      </c>
      <c r="Q201" s="27" t="str">
        <f>IF(O201&lt;&gt;"",O201,IF(ISNUMBER(FIND("xant",E201)),"ant",IF(ISNUMBER(FIND("xgre",E201)),"gre","glb")))</f>
        <v>glb</v>
      </c>
      <c r="R201" s="23"/>
      <c r="S201" s="23" t="str">
        <f t="shared" si="9"/>
        <v>longitude, latitude, alevel, time</v>
      </c>
      <c r="T201" s="23" t="str">
        <f t="shared" si="10"/>
        <v>area: time: mean</v>
      </c>
      <c r="U201" s="27" t="str">
        <f t="shared" si="11"/>
        <v>co2</v>
      </c>
      <c r="V201" s="23"/>
    </row>
    <row r="202" spans="1:22" ht="42">
      <c r="A202" s="23" t="s">
        <v>1419</v>
      </c>
      <c r="B202" s="23" t="s">
        <v>736</v>
      </c>
      <c r="C202" s="24" t="s">
        <v>737</v>
      </c>
      <c r="D202" s="24" t="s">
        <v>587</v>
      </c>
      <c r="E202" s="24" t="s">
        <v>1380</v>
      </c>
      <c r="F202" s="23" t="s">
        <v>1381</v>
      </c>
      <c r="G202" s="23"/>
      <c r="H202" s="23" t="s">
        <v>16</v>
      </c>
      <c r="I202" s="24" t="s">
        <v>1382</v>
      </c>
      <c r="J202" s="23" t="s">
        <v>18</v>
      </c>
      <c r="K202" s="24" t="s">
        <v>5848</v>
      </c>
      <c r="L202" s="26"/>
      <c r="M202" s="26" t="s">
        <v>333</v>
      </c>
      <c r="N202" s="23"/>
      <c r="O202" s="27"/>
      <c r="P202" s="23" t="s">
        <v>6217</v>
      </c>
      <c r="Q202" s="27" t="str">
        <f>IF(O202&lt;&gt;"",O202,IF(ISNUMBER(FIND("xant",E202)),"ant",IF(ISNUMBER(FIND("xgre",E202)),"gre","glb")))</f>
        <v>glb</v>
      </c>
      <c r="R202" s="23"/>
      <c r="S202" s="23" t="str">
        <f t="shared" si="9"/>
        <v>longitude, latitude, plev19, time</v>
      </c>
      <c r="T202" s="23" t="str">
        <f t="shared" si="10"/>
        <v>area: time: mean where air</v>
      </c>
      <c r="U202" s="27" t="str">
        <f t="shared" si="11"/>
        <v>co2</v>
      </c>
      <c r="V202" s="23"/>
    </row>
    <row r="203" spans="1:22" ht="42">
      <c r="A203" s="23" t="s">
        <v>1420</v>
      </c>
      <c r="B203" s="23" t="s">
        <v>736</v>
      </c>
      <c r="C203" s="24" t="s">
        <v>737</v>
      </c>
      <c r="D203" s="24" t="s">
        <v>587</v>
      </c>
      <c r="E203" s="24" t="s">
        <v>1384</v>
      </c>
      <c r="F203" s="23" t="s">
        <v>1381</v>
      </c>
      <c r="G203" s="23"/>
      <c r="H203" s="23" t="s">
        <v>1385</v>
      </c>
      <c r="I203" s="24" t="s">
        <v>1386</v>
      </c>
      <c r="J203" s="23" t="s">
        <v>18</v>
      </c>
      <c r="K203" s="24"/>
      <c r="L203" s="26"/>
      <c r="M203" s="26"/>
      <c r="N203" s="23"/>
      <c r="O203" s="27"/>
      <c r="P203" s="23" t="s">
        <v>6217</v>
      </c>
      <c r="Q203" s="27" t="str">
        <f>IF(O203&lt;&gt;"",O203,IF(ISNUMBER(FIND("xant",E203)),"ant",IF(ISNUMBER(FIND("xgre",E203)),"gre","glb")))</f>
        <v>glb</v>
      </c>
      <c r="R203" s="23"/>
      <c r="S203" s="23" t="str">
        <f t="shared" si="9"/>
        <v>longitude, latitude, plev19, time2</v>
      </c>
      <c r="T203" s="23" t="str">
        <f t="shared" si="10"/>
        <v>area: mean where air time: mean within years time: mean over years</v>
      </c>
      <c r="U203" s="27" t="str">
        <f t="shared" si="11"/>
        <v>co2</v>
      </c>
      <c r="V203" s="23"/>
    </row>
    <row r="204" spans="1:22" ht="42">
      <c r="A204" s="23" t="s">
        <v>1425</v>
      </c>
      <c r="B204" s="23" t="s">
        <v>736</v>
      </c>
      <c r="C204" s="24" t="s">
        <v>1423</v>
      </c>
      <c r="D204" s="24" t="s">
        <v>1424</v>
      </c>
      <c r="E204" s="24" t="s">
        <v>1391</v>
      </c>
      <c r="F204" s="23" t="s">
        <v>1369</v>
      </c>
      <c r="G204" s="23"/>
      <c r="H204" s="23" t="s">
        <v>1385</v>
      </c>
      <c r="I204" s="24" t="s">
        <v>1392</v>
      </c>
      <c r="J204" s="23"/>
      <c r="K204" s="24"/>
      <c r="L204" s="26"/>
      <c r="M204" s="26"/>
      <c r="N204" s="23"/>
      <c r="O204" s="27"/>
      <c r="P204" s="23" t="s">
        <v>6217</v>
      </c>
      <c r="Q204" s="27" t="str">
        <f>IF(O204&lt;&gt;"",O204,IF(ISNUMBER(FIND("xant",E204)),"ant",IF(ISNUMBER(FIND("xgre",E204)),"gre","glb")))</f>
        <v>glb</v>
      </c>
      <c r="R204" s="23"/>
      <c r="S204" s="23" t="str">
        <f t="shared" si="9"/>
        <v>time2</v>
      </c>
      <c r="T204" s="23" t="str">
        <f t="shared" si="10"/>
        <v>height: sum (through atmospheric column) area: sum time: mean within years time: mean over years</v>
      </c>
      <c r="U204" s="27" t="str">
        <f t="shared" si="11"/>
        <v>co2</v>
      </c>
      <c r="V204" s="23"/>
    </row>
    <row r="205" spans="1:22" ht="14">
      <c r="A205" s="23" t="s">
        <v>2823</v>
      </c>
      <c r="B205" s="23" t="s">
        <v>2824</v>
      </c>
      <c r="C205" s="24" t="s">
        <v>2825</v>
      </c>
      <c r="D205" s="24" t="s">
        <v>2826</v>
      </c>
      <c r="E205" s="24" t="s">
        <v>634</v>
      </c>
      <c r="F205" s="23" t="s">
        <v>268</v>
      </c>
      <c r="G205" s="23"/>
      <c r="H205" s="23" t="s">
        <v>16</v>
      </c>
      <c r="I205" s="24" t="s">
        <v>17</v>
      </c>
      <c r="J205" s="23" t="s">
        <v>18</v>
      </c>
      <c r="K205" s="24"/>
      <c r="L205" s="26"/>
      <c r="M205" s="26"/>
      <c r="N205" s="23"/>
      <c r="O205" s="27"/>
      <c r="P205" s="23" t="s">
        <v>6217</v>
      </c>
      <c r="Q205" s="27" t="str">
        <f>IF(O205&lt;&gt;"",O205,IF(ISNUMBER(FIND("xant",E205)),"ant",IF(ISNUMBER(FIND("xgre",E205)),"gre","glb")))</f>
        <v>glb</v>
      </c>
      <c r="R205" s="23"/>
      <c r="S205" s="23" t="str">
        <f t="shared" si="9"/>
        <v>longitude, latitude, alevel, time</v>
      </c>
      <c r="T205" s="23" t="str">
        <f t="shared" si="10"/>
        <v>area: time: mean</v>
      </c>
      <c r="U205" s="27" t="str">
        <f t="shared" si="11"/>
        <v>co23D</v>
      </c>
      <c r="V205" s="23"/>
    </row>
    <row r="206" spans="1:22" ht="28">
      <c r="A206" s="23" t="s">
        <v>1421</v>
      </c>
      <c r="B206" s="23" t="s">
        <v>1422</v>
      </c>
      <c r="C206" s="24" t="s">
        <v>1423</v>
      </c>
      <c r="D206" s="24" t="s">
        <v>1424</v>
      </c>
      <c r="E206" s="24" t="s">
        <v>1368</v>
      </c>
      <c r="F206" s="23" t="s">
        <v>1369</v>
      </c>
      <c r="G206" s="23"/>
      <c r="H206" s="23" t="s">
        <v>16</v>
      </c>
      <c r="I206" s="24" t="s">
        <v>1370</v>
      </c>
      <c r="J206" s="23"/>
      <c r="K206" s="24"/>
      <c r="L206" s="26"/>
      <c r="M206" s="26"/>
      <c r="N206" s="23"/>
      <c r="O206" s="27"/>
      <c r="P206" s="23" t="s">
        <v>6221</v>
      </c>
      <c r="Q206" s="27" t="str">
        <f>IF(O206&lt;&gt;"",O206,IF(ISNUMBER(FIND("xant",E206)),"ant",IF(ISNUMBER(FIND("xgre",E206)),"gre","glb")))</f>
        <v>glb</v>
      </c>
      <c r="R206" s="23"/>
      <c r="S206" s="23" t="str">
        <f t="shared" si="9"/>
        <v>time</v>
      </c>
      <c r="T206" s="23" t="str">
        <f t="shared" si="10"/>
        <v>height: sum (through atmospheric column) area: sum time: mean</v>
      </c>
      <c r="U206" s="27" t="str">
        <f t="shared" si="11"/>
        <v>co2mass</v>
      </c>
      <c r="V206" s="23"/>
    </row>
    <row r="207" spans="1:22" ht="98">
      <c r="A207" s="23" t="s">
        <v>2819</v>
      </c>
      <c r="B207" s="23" t="s">
        <v>2820</v>
      </c>
      <c r="C207" s="24" t="s">
        <v>2821</v>
      </c>
      <c r="D207" s="24" t="s">
        <v>2822</v>
      </c>
      <c r="E207" s="24" t="s">
        <v>14</v>
      </c>
      <c r="F207" s="23" t="s">
        <v>15</v>
      </c>
      <c r="G207" s="23"/>
      <c r="H207" s="23" t="s">
        <v>16</v>
      </c>
      <c r="I207" s="24" t="s">
        <v>17</v>
      </c>
      <c r="J207" s="23" t="s">
        <v>18</v>
      </c>
      <c r="K207" s="24" t="s">
        <v>5892</v>
      </c>
      <c r="L207" s="24" t="s">
        <v>5891</v>
      </c>
      <c r="M207" s="26"/>
      <c r="N207" s="23" t="s">
        <v>736</v>
      </c>
      <c r="O207" s="27"/>
      <c r="P207" s="23" t="s">
        <v>6217</v>
      </c>
      <c r="Q207" s="27" t="str">
        <f>IF(O207&lt;&gt;"",O207,IF(ISNUMBER(FIND("xant",E207)),"ant",IF(ISNUMBER(FIND("xgre",E207)),"gre","glb")))</f>
        <v>glb</v>
      </c>
      <c r="R207" s="23"/>
      <c r="S207" s="23" t="str">
        <f t="shared" si="9"/>
        <v>longitude latitude time height50m</v>
      </c>
      <c r="T207" s="23" t="str">
        <f t="shared" si="10"/>
        <v>area: time: mean</v>
      </c>
      <c r="U207" s="27" t="str">
        <f t="shared" si="11"/>
        <v>co2</v>
      </c>
      <c r="V207" s="23"/>
    </row>
    <row r="208" spans="1:22" ht="28">
      <c r="A208" s="23" t="s">
        <v>4222</v>
      </c>
      <c r="B208" s="23" t="s">
        <v>4223</v>
      </c>
      <c r="C208" s="24" t="s">
        <v>4224</v>
      </c>
      <c r="D208" s="24" t="s">
        <v>4225</v>
      </c>
      <c r="E208" s="24" t="s">
        <v>4200</v>
      </c>
      <c r="F208" s="23" t="s">
        <v>15</v>
      </c>
      <c r="G208" s="23" t="s">
        <v>4201</v>
      </c>
      <c r="H208" s="23" t="s">
        <v>16</v>
      </c>
      <c r="I208" s="24" t="s">
        <v>17</v>
      </c>
      <c r="J208" s="23" t="s">
        <v>37</v>
      </c>
      <c r="K208" s="39" t="s">
        <v>6228</v>
      </c>
      <c r="L208" s="39" t="s">
        <v>6227</v>
      </c>
      <c r="M208" s="15" t="s">
        <v>31</v>
      </c>
      <c r="N208" s="23"/>
      <c r="O208" s="27"/>
      <c r="P208" s="23" t="s">
        <v>6218</v>
      </c>
      <c r="Q208" s="27" t="str">
        <f>IF(O208&lt;&gt;"",O208,IF(ISNUMBER(FIND("xant",E208)),"ant",IF(ISNUMBER(FIND("xgre",E208)),"gre","glb")))</f>
        <v>glb</v>
      </c>
      <c r="R208" s="23"/>
      <c r="S208" s="23" t="str">
        <f t="shared" si="9"/>
        <v>longitude, latitude, time, oplev20bar</v>
      </c>
      <c r="T208" s="23" t="str">
        <f t="shared" si="10"/>
        <v>area: mean where sea time: mean</v>
      </c>
      <c r="U208" s="27" t="str">
        <f t="shared" si="11"/>
        <v>co3</v>
      </c>
      <c r="V208" s="23"/>
    </row>
    <row r="209" spans="1:22" ht="42">
      <c r="A209" s="23" t="s">
        <v>4210</v>
      </c>
      <c r="B209" s="23" t="s">
        <v>4211</v>
      </c>
      <c r="C209" s="24" t="s">
        <v>4212</v>
      </c>
      <c r="D209" s="24" t="s">
        <v>4213</v>
      </c>
      <c r="E209" s="24" t="s">
        <v>14</v>
      </c>
      <c r="F209" s="23" t="s">
        <v>15</v>
      </c>
      <c r="G209" s="23"/>
      <c r="H209" s="23" t="s">
        <v>16</v>
      </c>
      <c r="I209" s="24" t="s">
        <v>31</v>
      </c>
      <c r="J209" s="23" t="s">
        <v>37</v>
      </c>
      <c r="K209" s="24" t="s">
        <v>5949</v>
      </c>
      <c r="L209" s="29" t="s">
        <v>5845</v>
      </c>
      <c r="M209" s="29"/>
      <c r="N209" s="23" t="s">
        <v>4223</v>
      </c>
      <c r="O209" s="27"/>
      <c r="P209" s="23" t="s">
        <v>6218</v>
      </c>
      <c r="Q209" s="27" t="str">
        <f>IF(O209&lt;&gt;"",O209,IF(ISNUMBER(FIND("xant",E209)),"ant",IF(ISNUMBER(FIND("xgre",E209)),"gre","glb")))</f>
        <v>glb</v>
      </c>
      <c r="R209" s="23"/>
      <c r="S209" s="23" t="str">
        <f t="shared" si="9"/>
        <v>longitude latitude time depth0m</v>
      </c>
      <c r="T209" s="23" t="str">
        <f t="shared" si="10"/>
        <v>area: mean where sea time: mean</v>
      </c>
      <c r="U209" s="27" t="str">
        <f t="shared" si="11"/>
        <v>co3</v>
      </c>
      <c r="V209" s="23"/>
    </row>
    <row r="210" spans="1:22" ht="70">
      <c r="A210" s="23" t="s">
        <v>4214</v>
      </c>
      <c r="B210" s="23" t="s">
        <v>4215</v>
      </c>
      <c r="C210" s="24" t="s">
        <v>4216</v>
      </c>
      <c r="D210" s="24" t="s">
        <v>4217</v>
      </c>
      <c r="E210" s="24" t="s">
        <v>4200</v>
      </c>
      <c r="F210" s="23" t="s">
        <v>15</v>
      </c>
      <c r="G210" s="23" t="s">
        <v>4201</v>
      </c>
      <c r="H210" s="23" t="s">
        <v>16</v>
      </c>
      <c r="I210" s="24" t="s">
        <v>17</v>
      </c>
      <c r="J210" s="23" t="s">
        <v>37</v>
      </c>
      <c r="K210" s="39" t="s">
        <v>6228</v>
      </c>
      <c r="L210" s="39" t="s">
        <v>6227</v>
      </c>
      <c r="M210" s="15" t="s">
        <v>31</v>
      </c>
      <c r="N210" s="23"/>
      <c r="O210" s="27"/>
      <c r="P210" s="23" t="s">
        <v>6218</v>
      </c>
      <c r="Q210" s="27" t="str">
        <f>IF(O210&lt;&gt;"",O210,IF(ISNUMBER(FIND("xant",E210)),"ant",IF(ISNUMBER(FIND("xgre",E210)),"gre","glb")))</f>
        <v>glb</v>
      </c>
      <c r="R210" s="23"/>
      <c r="S210" s="23" t="str">
        <f t="shared" si="9"/>
        <v>longitude, latitude, time, oplev20bar</v>
      </c>
      <c r="T210" s="23" t="str">
        <f t="shared" si="10"/>
        <v>area: mean where sea time: mean</v>
      </c>
      <c r="U210" s="27" t="str">
        <f t="shared" si="11"/>
        <v>co3satarag</v>
      </c>
      <c r="V210" s="23"/>
    </row>
    <row r="211" spans="1:22" ht="70">
      <c r="A211" s="23" t="s">
        <v>4218</v>
      </c>
      <c r="B211" s="23" t="s">
        <v>4219</v>
      </c>
      <c r="C211" s="24" t="s">
        <v>4220</v>
      </c>
      <c r="D211" s="24" t="s">
        <v>4221</v>
      </c>
      <c r="E211" s="24" t="s">
        <v>14</v>
      </c>
      <c r="F211" s="23" t="s">
        <v>15</v>
      </c>
      <c r="G211" s="23"/>
      <c r="H211" s="23" t="s">
        <v>16</v>
      </c>
      <c r="I211" s="24" t="s">
        <v>31</v>
      </c>
      <c r="J211" s="23" t="s">
        <v>37</v>
      </c>
      <c r="K211" s="24" t="s">
        <v>5949</v>
      </c>
      <c r="L211" s="29" t="s">
        <v>5845</v>
      </c>
      <c r="M211" s="29"/>
      <c r="N211" s="23" t="s">
        <v>4215</v>
      </c>
      <c r="O211" s="27"/>
      <c r="P211" s="23" t="s">
        <v>6218</v>
      </c>
      <c r="Q211" s="27" t="str">
        <f>IF(O211&lt;&gt;"",O211,IF(ISNUMBER(FIND("xant",E211)),"ant",IF(ISNUMBER(FIND("xgre",E211)),"gre","glb")))</f>
        <v>glb</v>
      </c>
      <c r="R211" s="23"/>
      <c r="S211" s="23" t="str">
        <f t="shared" si="9"/>
        <v>longitude latitude time depth0m</v>
      </c>
      <c r="T211" s="23" t="str">
        <f t="shared" si="10"/>
        <v>area: mean where sea time: mean</v>
      </c>
      <c r="U211" s="27" t="str">
        <f t="shared" si="11"/>
        <v>co3satarag</v>
      </c>
      <c r="V211" s="23"/>
    </row>
    <row r="212" spans="1:22" ht="238">
      <c r="A212" s="23" t="s">
        <v>451</v>
      </c>
      <c r="B212" s="23" t="s">
        <v>452</v>
      </c>
      <c r="C212" s="24" t="s">
        <v>453</v>
      </c>
      <c r="D212" s="24" t="s">
        <v>454</v>
      </c>
      <c r="E212" s="24" t="s">
        <v>14</v>
      </c>
      <c r="F212" s="23" t="s">
        <v>15</v>
      </c>
      <c r="G212" s="23"/>
      <c r="H212" s="23" t="s">
        <v>16</v>
      </c>
      <c r="I212" s="24" t="s">
        <v>17</v>
      </c>
      <c r="J212" s="23" t="s">
        <v>18</v>
      </c>
      <c r="K212" s="24" t="s">
        <v>6014</v>
      </c>
      <c r="L212" s="26"/>
      <c r="M212" s="26" t="s">
        <v>1644</v>
      </c>
      <c r="N212" s="23"/>
      <c r="O212" s="27"/>
      <c r="P212" s="23" t="s">
        <v>6217</v>
      </c>
      <c r="Q212" s="27" t="str">
        <f>IF(O212&lt;&gt;"",O212,IF(ISNUMBER(FIND("xant",E212)),"ant",IF(ISNUMBER(FIND("xgre",E212)),"gre","glb")))</f>
        <v>glb</v>
      </c>
      <c r="R212" s="23"/>
      <c r="S212" s="23" t="str">
        <f t="shared" si="9"/>
        <v>longitude, latitude, time</v>
      </c>
      <c r="T212" s="23" t="str">
        <f t="shared" si="10"/>
        <v>area: time: mean where cloud</v>
      </c>
      <c r="U212" s="27" t="str">
        <f t="shared" si="11"/>
        <v>cod</v>
      </c>
      <c r="V212" s="23"/>
    </row>
    <row r="213" spans="1:22" ht="238">
      <c r="A213" s="23" t="s">
        <v>738</v>
      </c>
      <c r="B213" s="23" t="s">
        <v>452</v>
      </c>
      <c r="C213" s="24" t="s">
        <v>453</v>
      </c>
      <c r="D213" s="24" t="s">
        <v>454</v>
      </c>
      <c r="E213" s="24" t="s">
        <v>14</v>
      </c>
      <c r="F213" s="23" t="s">
        <v>15</v>
      </c>
      <c r="G213" s="23"/>
      <c r="H213" s="23" t="s">
        <v>16</v>
      </c>
      <c r="I213" s="24" t="s">
        <v>17</v>
      </c>
      <c r="J213" s="23" t="s">
        <v>18</v>
      </c>
      <c r="K213" s="24" t="s">
        <v>6014</v>
      </c>
      <c r="L213" s="26"/>
      <c r="M213" s="26" t="s">
        <v>1644</v>
      </c>
      <c r="N213" s="23"/>
      <c r="O213" s="27"/>
      <c r="P213" s="23" t="s">
        <v>6217</v>
      </c>
      <c r="Q213" s="27" t="str">
        <f>IF(O213&lt;&gt;"",O213,IF(ISNUMBER(FIND("xant",E213)),"ant",IF(ISNUMBER(FIND("xgre",E213)),"gre","glb")))</f>
        <v>glb</v>
      </c>
      <c r="R213" s="23"/>
      <c r="S213" s="23" t="str">
        <f t="shared" si="9"/>
        <v>longitude, latitude, time</v>
      </c>
      <c r="T213" s="23" t="str">
        <f t="shared" si="10"/>
        <v>area: time: mean where cloud</v>
      </c>
      <c r="U213" s="27" t="str">
        <f t="shared" si="11"/>
        <v>cod</v>
      </c>
      <c r="V213" s="23"/>
    </row>
    <row r="214" spans="1:22" ht="14">
      <c r="A214" s="23" t="s">
        <v>739</v>
      </c>
      <c r="B214" s="23" t="s">
        <v>740</v>
      </c>
      <c r="C214" s="24" t="s">
        <v>741</v>
      </c>
      <c r="D214" s="24" t="s">
        <v>742</v>
      </c>
      <c r="E214" s="24" t="s">
        <v>634</v>
      </c>
      <c r="F214" s="23" t="s">
        <v>268</v>
      </c>
      <c r="G214" s="23"/>
      <c r="H214" s="23" t="s">
        <v>16</v>
      </c>
      <c r="I214" s="24" t="s">
        <v>17</v>
      </c>
      <c r="J214" s="23" t="s">
        <v>18</v>
      </c>
      <c r="K214" s="24"/>
      <c r="L214" s="26"/>
      <c r="M214" s="26"/>
      <c r="N214" s="23"/>
      <c r="O214" s="27"/>
      <c r="P214" s="23" t="s">
        <v>6217</v>
      </c>
      <c r="Q214" s="27" t="str">
        <f>IF(O214&lt;&gt;"",O214,IF(ISNUMBER(FIND("xant",E214)),"ant",IF(ISNUMBER(FIND("xgre",E214)),"gre","glb")))</f>
        <v>glb</v>
      </c>
      <c r="R214" s="23"/>
      <c r="S214" s="23" t="str">
        <f t="shared" si="9"/>
        <v>longitude, latitude, alevel, time</v>
      </c>
      <c r="T214" s="23" t="str">
        <f t="shared" si="10"/>
        <v>area: time: mean</v>
      </c>
      <c r="U214" s="27" t="str">
        <f t="shared" si="11"/>
        <v>conccn</v>
      </c>
      <c r="V214" s="23"/>
    </row>
    <row r="215" spans="1:22" ht="42">
      <c r="A215" s="23" t="s">
        <v>2218</v>
      </c>
      <c r="B215" s="23" t="s">
        <v>740</v>
      </c>
      <c r="C215" s="24" t="s">
        <v>2219</v>
      </c>
      <c r="D215" s="24" t="s">
        <v>2220</v>
      </c>
      <c r="E215" s="24" t="s">
        <v>1930</v>
      </c>
      <c r="F215" s="23" t="s">
        <v>1931</v>
      </c>
      <c r="G215" s="23"/>
      <c r="H215" s="23" t="s">
        <v>66</v>
      </c>
      <c r="I215" s="24" t="s">
        <v>383</v>
      </c>
      <c r="J215" s="23" t="s">
        <v>2221</v>
      </c>
      <c r="K215" s="24"/>
      <c r="L215" s="26"/>
      <c r="M215" s="26"/>
      <c r="N215" s="23"/>
      <c r="O215" s="27"/>
      <c r="P215" s="23" t="s">
        <v>6221</v>
      </c>
      <c r="Q215" s="27" t="str">
        <f>IF(O215&lt;&gt;"",O215,IF(ISNUMBER(FIND("xant",E215)),"ant",IF(ISNUMBER(FIND("xgre",E215)),"gre","glb")))</f>
        <v>glb</v>
      </c>
      <c r="R215" s="23"/>
      <c r="S215" s="23" t="str">
        <f t="shared" si="9"/>
        <v>site, time1</v>
      </c>
      <c r="T215" s="23" t="str">
        <f t="shared" si="10"/>
        <v>area: point time: point</v>
      </c>
      <c r="U215" s="27" t="str">
        <f t="shared" si="11"/>
        <v>conccn</v>
      </c>
      <c r="V215" s="23"/>
    </row>
    <row r="216" spans="1:22" ht="42">
      <c r="A216" s="23" t="s">
        <v>2827</v>
      </c>
      <c r="B216" s="23" t="s">
        <v>2828</v>
      </c>
      <c r="C216" s="24" t="s">
        <v>2829</v>
      </c>
      <c r="D216" s="24" t="s">
        <v>2830</v>
      </c>
      <c r="E216" s="24" t="s">
        <v>14</v>
      </c>
      <c r="F216" s="23" t="s">
        <v>15</v>
      </c>
      <c r="G216" s="23"/>
      <c r="H216" s="23" t="s">
        <v>16</v>
      </c>
      <c r="I216" s="24" t="s">
        <v>78</v>
      </c>
      <c r="J216" s="23" t="s">
        <v>18</v>
      </c>
      <c r="K216" s="24"/>
      <c r="L216" s="26"/>
      <c r="M216" s="26"/>
      <c r="N216" s="23"/>
      <c r="O216" s="27"/>
      <c r="P216" s="23" t="s">
        <v>6217</v>
      </c>
      <c r="Q216" s="27" t="str">
        <f>IF(O216&lt;&gt;"",O216,IF(ISNUMBER(FIND("xant",E216)),"ant",IF(ISNUMBER(FIND("xgre",E216)),"gre","glb")))</f>
        <v>glb</v>
      </c>
      <c r="R216" s="23"/>
      <c r="S216" s="23" t="str">
        <f t="shared" si="9"/>
        <v>longitude, latitude, time</v>
      </c>
      <c r="T216" s="23" t="str">
        <f t="shared" si="10"/>
        <v>area: mean where land time: mean</v>
      </c>
      <c r="U216" s="27" t="str">
        <f t="shared" si="11"/>
        <v>cOther</v>
      </c>
      <c r="V216" s="23"/>
    </row>
    <row r="217" spans="1:22" ht="28">
      <c r="A217" s="23" t="s">
        <v>4096</v>
      </c>
      <c r="B217" s="23" t="s">
        <v>4097</v>
      </c>
      <c r="C217" s="24" t="s">
        <v>4098</v>
      </c>
      <c r="D217" s="24" t="s">
        <v>4099</v>
      </c>
      <c r="E217" s="24" t="s">
        <v>14</v>
      </c>
      <c r="F217" s="23" t="s">
        <v>15</v>
      </c>
      <c r="G217" s="23"/>
      <c r="H217" s="23" t="s">
        <v>16</v>
      </c>
      <c r="I217" s="24" t="s">
        <v>78</v>
      </c>
      <c r="J217" s="23" t="s">
        <v>18</v>
      </c>
      <c r="K217" s="24"/>
      <c r="L217" s="26"/>
      <c r="M217" s="26"/>
      <c r="N217" s="23"/>
      <c r="O217" s="27"/>
      <c r="P217" s="23" t="s">
        <v>6217</v>
      </c>
      <c r="Q217" s="27" t="str">
        <f>IF(O217&lt;&gt;"",O217,IF(ISNUMBER(FIND("xant",E217)),"ant",IF(ISNUMBER(FIND("xgre",E217)),"gre","glb")))</f>
        <v>glb</v>
      </c>
      <c r="R217" s="23"/>
      <c r="S217" s="23" t="str">
        <f t="shared" si="9"/>
        <v>longitude, latitude, time</v>
      </c>
      <c r="T217" s="23" t="str">
        <f t="shared" si="10"/>
        <v>area: mean where land time: mean</v>
      </c>
      <c r="U217" s="27" t="str">
        <f t="shared" si="11"/>
        <v>cProduct</v>
      </c>
      <c r="V217" s="23"/>
    </row>
    <row r="218" spans="1:22" ht="140">
      <c r="A218" s="23" t="s">
        <v>3601</v>
      </c>
      <c r="B218" s="23" t="s">
        <v>3602</v>
      </c>
      <c r="C218" s="24" t="s">
        <v>3603</v>
      </c>
      <c r="D218" s="24" t="s">
        <v>3604</v>
      </c>
      <c r="E218" s="24" t="s">
        <v>3599</v>
      </c>
      <c r="F218" s="23" t="s">
        <v>15</v>
      </c>
      <c r="G218" s="23"/>
      <c r="H218" s="23" t="s">
        <v>66</v>
      </c>
      <c r="I218" s="24" t="s">
        <v>3600</v>
      </c>
      <c r="J218" s="23" t="s">
        <v>18</v>
      </c>
      <c r="K218" s="24" t="s">
        <v>5858</v>
      </c>
      <c r="L218" s="26"/>
      <c r="M218" s="26"/>
      <c r="N218" s="23" t="s">
        <v>4097</v>
      </c>
      <c r="O218" s="27"/>
      <c r="P218" s="23" t="s">
        <v>6217</v>
      </c>
      <c r="Q218" s="27" t="str">
        <f>IF(O218&lt;&gt;"",O218,IF(ISNUMBER(FIND("xant",E218)),"ant",IF(ISNUMBER(FIND("xgre",E218)),"gre","glb")))</f>
        <v>glb</v>
      </c>
      <c r="R218" s="23"/>
      <c r="S218" s="23" t="str">
        <f t="shared" si="9"/>
        <v>longitude, latitude, landUse, time1</v>
      </c>
      <c r="T218" s="23" t="str">
        <f t="shared" si="10"/>
        <v>area: mean where sector time: point</v>
      </c>
      <c r="U218" s="27" t="str">
        <f t="shared" si="11"/>
        <v>cProduct</v>
      </c>
      <c r="V218" s="23"/>
    </row>
    <row r="219" spans="1:22" ht="14">
      <c r="A219" s="23" t="s">
        <v>4100</v>
      </c>
      <c r="B219" s="23" t="s">
        <v>4101</v>
      </c>
      <c r="C219" s="24" t="s">
        <v>4102</v>
      </c>
      <c r="D219" s="24" t="s">
        <v>3197</v>
      </c>
      <c r="E219" s="24" t="s">
        <v>14</v>
      </c>
      <c r="F219" s="23" t="s">
        <v>15</v>
      </c>
      <c r="G219" s="23"/>
      <c r="H219" s="23" t="s">
        <v>16</v>
      </c>
      <c r="I219" s="24" t="s">
        <v>78</v>
      </c>
      <c r="J219" s="23" t="s">
        <v>18</v>
      </c>
      <c r="K219" s="24"/>
      <c r="L219" s="26"/>
      <c r="M219" s="26"/>
      <c r="N219" s="23"/>
      <c r="O219" s="27"/>
      <c r="P219" s="23" t="s">
        <v>6217</v>
      </c>
      <c r="Q219" s="27" t="str">
        <f>IF(O219&lt;&gt;"",O219,IF(ISNUMBER(FIND("xant",E219)),"ant",IF(ISNUMBER(FIND("xgre",E219)),"gre","glb")))</f>
        <v>glb</v>
      </c>
      <c r="R219" s="23"/>
      <c r="S219" s="23" t="str">
        <f t="shared" si="9"/>
        <v>longitude, latitude, time</v>
      </c>
      <c r="T219" s="23" t="str">
        <f t="shared" si="10"/>
        <v>area: mean where land time: mean</v>
      </c>
      <c r="U219" s="27" t="str">
        <f t="shared" si="11"/>
        <v>cRoot</v>
      </c>
      <c r="V219" s="23"/>
    </row>
    <row r="220" spans="1:22" ht="84">
      <c r="A220" s="23" t="s">
        <v>3605</v>
      </c>
      <c r="B220" s="23" t="s">
        <v>3606</v>
      </c>
      <c r="C220" s="24" t="s">
        <v>3607</v>
      </c>
      <c r="D220" s="24" t="s">
        <v>3608</v>
      </c>
      <c r="E220" s="24" t="s">
        <v>3609</v>
      </c>
      <c r="F220" s="23" t="s">
        <v>15</v>
      </c>
      <c r="G220" s="23" t="s">
        <v>3610</v>
      </c>
      <c r="H220" s="23" t="s">
        <v>16</v>
      </c>
      <c r="I220" s="24" t="s">
        <v>2837</v>
      </c>
      <c r="J220" s="23" t="s">
        <v>18</v>
      </c>
      <c r="K220" s="25" t="s">
        <v>5843</v>
      </c>
      <c r="L220" s="29"/>
      <c r="M220" s="29" t="s">
        <v>5842</v>
      </c>
      <c r="N220" s="23"/>
      <c r="O220" s="27"/>
      <c r="P220" s="23" t="s">
        <v>6217</v>
      </c>
      <c r="Q220" s="27" t="str">
        <f>IF(O220&lt;&gt;"",O220,IF(ISNUMBER(FIND("xant",E220)),"ant",IF(ISNUMBER(FIND("xgre",E220)),"gre","glb")))</f>
        <v>glb</v>
      </c>
      <c r="R220" s="23"/>
      <c r="S220" s="23" t="str">
        <f t="shared" si="9"/>
        <v>longitude, latitude, time, typecrop</v>
      </c>
      <c r="T220" s="23" t="str">
        <f t="shared" si="10"/>
        <v>area: mean time:mean" (or "area time: mean")</v>
      </c>
      <c r="U220" s="27" t="str">
        <f t="shared" si="11"/>
        <v>cropFrac</v>
      </c>
      <c r="V220" s="23"/>
    </row>
    <row r="221" spans="1:22" ht="84">
      <c r="A221" s="23" t="s">
        <v>4103</v>
      </c>
      <c r="B221" s="23" t="s">
        <v>3606</v>
      </c>
      <c r="C221" s="24" t="s">
        <v>3607</v>
      </c>
      <c r="D221" s="24" t="s">
        <v>3608</v>
      </c>
      <c r="E221" s="24" t="s">
        <v>3609</v>
      </c>
      <c r="F221" s="23" t="s">
        <v>15</v>
      </c>
      <c r="G221" s="23" t="s">
        <v>3610</v>
      </c>
      <c r="H221" s="23" t="s">
        <v>16</v>
      </c>
      <c r="I221" s="24" t="s">
        <v>2837</v>
      </c>
      <c r="J221" s="23" t="s">
        <v>18</v>
      </c>
      <c r="K221" s="25" t="s">
        <v>5843</v>
      </c>
      <c r="L221" s="29"/>
      <c r="M221" s="29" t="s">
        <v>5842</v>
      </c>
      <c r="N221" s="23"/>
      <c r="O221" s="27"/>
      <c r="P221" s="23" t="s">
        <v>6217</v>
      </c>
      <c r="Q221" s="27" t="str">
        <f>IF(O221&lt;&gt;"",O221,IF(ISNUMBER(FIND("xant",E221)),"ant",IF(ISNUMBER(FIND("xgre",E221)),"gre","glb")))</f>
        <v>glb</v>
      </c>
      <c r="R221" s="23"/>
      <c r="S221" s="23" t="str">
        <f t="shared" si="9"/>
        <v>longitude, latitude, time, typecrop</v>
      </c>
      <c r="T221" s="23" t="str">
        <f t="shared" si="10"/>
        <v>area: mean time:mean" (or "area time: mean")</v>
      </c>
      <c r="U221" s="27" t="str">
        <f t="shared" si="11"/>
        <v>cropFrac</v>
      </c>
      <c r="V221" s="23"/>
    </row>
    <row r="222" spans="1:22" ht="84">
      <c r="A222" s="23" t="s">
        <v>2831</v>
      </c>
      <c r="B222" s="23" t="s">
        <v>2832</v>
      </c>
      <c r="C222" s="24" t="s">
        <v>2833</v>
      </c>
      <c r="D222" s="24" t="s">
        <v>2834</v>
      </c>
      <c r="E222" s="24" t="s">
        <v>2835</v>
      </c>
      <c r="F222" s="23" t="s">
        <v>15</v>
      </c>
      <c r="G222" s="23" t="s">
        <v>2836</v>
      </c>
      <c r="H222" s="23" t="s">
        <v>16</v>
      </c>
      <c r="I222" s="24" t="s">
        <v>2837</v>
      </c>
      <c r="J222" s="23" t="s">
        <v>18</v>
      </c>
      <c r="K222" s="25" t="s">
        <v>5843</v>
      </c>
      <c r="L222" s="29"/>
      <c r="M222" s="29" t="s">
        <v>5842</v>
      </c>
      <c r="N222" s="23"/>
      <c r="O222" s="27"/>
      <c r="P222" s="23" t="s">
        <v>6217</v>
      </c>
      <c r="Q222" s="27" t="str">
        <f>IF(O222&lt;&gt;"",O222,IF(ISNUMBER(FIND("xant",E222)),"ant",IF(ISNUMBER(FIND("xgre",E222)),"gre","glb")))</f>
        <v>glb</v>
      </c>
      <c r="R222" s="23"/>
      <c r="S222" s="23" t="str">
        <f t="shared" si="9"/>
        <v>longitude, latitude, time, typec3crop</v>
      </c>
      <c r="T222" s="23" t="str">
        <f t="shared" si="10"/>
        <v>area: mean time:mean" (or "area time: mean")</v>
      </c>
      <c r="U222" s="27" t="str">
        <f t="shared" si="11"/>
        <v>cropFracC3</v>
      </c>
      <c r="V222" s="23"/>
    </row>
    <row r="223" spans="1:22" ht="84">
      <c r="A223" s="23" t="s">
        <v>2838</v>
      </c>
      <c r="B223" s="23" t="s">
        <v>2839</v>
      </c>
      <c r="C223" s="24" t="s">
        <v>2840</v>
      </c>
      <c r="D223" s="24" t="s">
        <v>2841</v>
      </c>
      <c r="E223" s="24" t="s">
        <v>2842</v>
      </c>
      <c r="F223" s="23" t="s">
        <v>15</v>
      </c>
      <c r="G223" s="23" t="s">
        <v>2843</v>
      </c>
      <c r="H223" s="23" t="s">
        <v>16</v>
      </c>
      <c r="I223" s="24" t="s">
        <v>2837</v>
      </c>
      <c r="J223" s="23" t="s">
        <v>18</v>
      </c>
      <c r="K223" s="25" t="s">
        <v>5843</v>
      </c>
      <c r="L223" s="29"/>
      <c r="M223" s="29" t="s">
        <v>5842</v>
      </c>
      <c r="N223" s="23"/>
      <c r="O223" s="27"/>
      <c r="P223" s="23" t="s">
        <v>6217</v>
      </c>
      <c r="Q223" s="27" t="str">
        <f>IF(O223&lt;&gt;"",O223,IF(ISNUMBER(FIND("xant",E223)),"ant",IF(ISNUMBER(FIND("xgre",E223)),"gre","glb")))</f>
        <v>glb</v>
      </c>
      <c r="R223" s="23"/>
      <c r="S223" s="23" t="str">
        <f t="shared" si="9"/>
        <v>longitude, latitude, time, typec4crop</v>
      </c>
      <c r="T223" s="23" t="str">
        <f t="shared" si="10"/>
        <v>area: mean time:mean" (or "area time: mean")</v>
      </c>
      <c r="U223" s="27" t="str">
        <f t="shared" si="11"/>
        <v>cropFracC4</v>
      </c>
      <c r="V223" s="23"/>
    </row>
    <row r="224" spans="1:22" ht="14">
      <c r="A224" s="23" t="s">
        <v>2844</v>
      </c>
      <c r="B224" s="23" t="s">
        <v>2845</v>
      </c>
      <c r="C224" s="24" t="s">
        <v>2846</v>
      </c>
      <c r="D224" s="24" t="s">
        <v>2847</v>
      </c>
      <c r="E224" s="24" t="s">
        <v>14</v>
      </c>
      <c r="F224" s="23" t="s">
        <v>15</v>
      </c>
      <c r="G224" s="23"/>
      <c r="H224" s="23" t="s">
        <v>16</v>
      </c>
      <c r="I224" s="24" t="s">
        <v>78</v>
      </c>
      <c r="J224" s="23" t="s">
        <v>18</v>
      </c>
      <c r="K224" s="24"/>
      <c r="L224" s="26"/>
      <c r="M224" s="26"/>
      <c r="N224" s="23"/>
      <c r="O224" s="27"/>
      <c r="P224" s="23" t="s">
        <v>6217</v>
      </c>
      <c r="Q224" s="27" t="str">
        <f>IF(O224&lt;&gt;"",O224,IF(ISNUMBER(FIND("xant",E224)),"ant",IF(ISNUMBER(FIND("xgre",E224)),"gre","glb")))</f>
        <v>glb</v>
      </c>
      <c r="R224" s="23"/>
      <c r="S224" s="23" t="str">
        <f t="shared" si="9"/>
        <v>longitude, latitude, time</v>
      </c>
      <c r="T224" s="23" t="str">
        <f t="shared" si="10"/>
        <v>area: mean where land time: mean</v>
      </c>
      <c r="U224" s="27" t="str">
        <f t="shared" si="11"/>
        <v>cSoil</v>
      </c>
      <c r="V224" s="23"/>
    </row>
    <row r="225" spans="1:22" ht="42">
      <c r="A225" s="23" t="s">
        <v>2848</v>
      </c>
      <c r="B225" s="23" t="s">
        <v>2849</v>
      </c>
      <c r="C225" s="24" t="s">
        <v>2850</v>
      </c>
      <c r="D225" s="24" t="s">
        <v>2771</v>
      </c>
      <c r="E225" s="24" t="s">
        <v>87</v>
      </c>
      <c r="F225" s="23" t="s">
        <v>15</v>
      </c>
      <c r="G225" s="23" t="s">
        <v>88</v>
      </c>
      <c r="H225" s="23" t="s">
        <v>16</v>
      </c>
      <c r="I225" s="24" t="s">
        <v>78</v>
      </c>
      <c r="J225" s="23" t="s">
        <v>18</v>
      </c>
      <c r="K225" s="24" t="s">
        <v>5860</v>
      </c>
      <c r="L225" s="26"/>
      <c r="M225" s="26"/>
      <c r="N225" s="23"/>
      <c r="O225" s="27"/>
      <c r="P225" s="23" t="s">
        <v>6217</v>
      </c>
      <c r="Q225" s="27" t="str">
        <f>IF(O225&lt;&gt;"",O225,IF(ISNUMBER(FIND("xant",E225)),"ant",IF(ISNUMBER(FIND("xgre",E225)),"gre","glb")))</f>
        <v>glb</v>
      </c>
      <c r="R225" s="23"/>
      <c r="S225" s="23" t="str">
        <f t="shared" si="9"/>
        <v>longitude, latitude, time, sdepth10</v>
      </c>
      <c r="T225" s="23" t="str">
        <f t="shared" si="10"/>
        <v>area: mean where land time: mean</v>
      </c>
      <c r="U225" s="27" t="str">
        <f t="shared" si="11"/>
        <v>cSoilAbove1m</v>
      </c>
      <c r="V225" s="23"/>
    </row>
    <row r="226" spans="1:22" ht="42">
      <c r="A226" s="23" t="s">
        <v>2851</v>
      </c>
      <c r="B226" s="23" t="s">
        <v>2852</v>
      </c>
      <c r="C226" s="24" t="s">
        <v>2853</v>
      </c>
      <c r="D226" s="24" t="s">
        <v>2854</v>
      </c>
      <c r="E226" s="24" t="s">
        <v>2436</v>
      </c>
      <c r="F226" s="23" t="s">
        <v>2437</v>
      </c>
      <c r="G226" s="23"/>
      <c r="H226" s="23" t="s">
        <v>16</v>
      </c>
      <c r="I226" s="24" t="s">
        <v>78</v>
      </c>
      <c r="J226" s="23" t="s">
        <v>18</v>
      </c>
      <c r="K226" s="24" t="s">
        <v>5859</v>
      </c>
      <c r="L226" s="26"/>
      <c r="M226" s="26"/>
      <c r="N226" s="23" t="s">
        <v>2845</v>
      </c>
      <c r="O226" s="27"/>
      <c r="P226" s="23" t="s">
        <v>6217</v>
      </c>
      <c r="Q226" s="27" t="str">
        <f>IF(O226&lt;&gt;"",O226,IF(ISNUMBER(FIND("xant",E226)),"ant",IF(ISNUMBER(FIND("xgre",E226)),"gre","glb")))</f>
        <v>glb</v>
      </c>
      <c r="R226" s="23"/>
      <c r="S226" s="23" t="str">
        <f t="shared" si="9"/>
        <v>longitude, latitude, sdepth, time</v>
      </c>
      <c r="T226" s="23" t="str">
        <f t="shared" si="10"/>
        <v>area: mean where land time: mean</v>
      </c>
      <c r="U226" s="27" t="str">
        <f t="shared" si="11"/>
        <v>cSoil</v>
      </c>
      <c r="V226" s="23"/>
    </row>
    <row r="227" spans="1:22" ht="42">
      <c r="A227" s="23" t="s">
        <v>3611</v>
      </c>
      <c r="B227" s="23" t="s">
        <v>3612</v>
      </c>
      <c r="C227" s="24" t="s">
        <v>3613</v>
      </c>
      <c r="D227" s="24" t="s">
        <v>3598</v>
      </c>
      <c r="E227" s="24" t="s">
        <v>3599</v>
      </c>
      <c r="F227" s="23" t="s">
        <v>15</v>
      </c>
      <c r="G227" s="23"/>
      <c r="H227" s="23" t="s">
        <v>66</v>
      </c>
      <c r="I227" s="24" t="s">
        <v>3600</v>
      </c>
      <c r="J227" s="23" t="s">
        <v>18</v>
      </c>
      <c r="K227" s="24" t="s">
        <v>5861</v>
      </c>
      <c r="L227" s="26"/>
      <c r="M227" s="26"/>
      <c r="N227" s="23" t="s">
        <v>2845</v>
      </c>
      <c r="O227" s="27"/>
      <c r="P227" s="23" t="s">
        <v>6217</v>
      </c>
      <c r="Q227" s="27" t="str">
        <f>IF(O227&lt;&gt;"",O227,IF(ISNUMBER(FIND("xant",E227)),"ant",IF(ISNUMBER(FIND("xgre",E227)),"gre","glb")))</f>
        <v>glb</v>
      </c>
      <c r="R227" s="23"/>
      <c r="S227" s="23" t="str">
        <f t="shared" si="9"/>
        <v>longitude, latitude, landUse, time1</v>
      </c>
      <c r="T227" s="23" t="str">
        <f t="shared" si="10"/>
        <v>area: mean where sector time: point</v>
      </c>
      <c r="U227" s="27" t="str">
        <f t="shared" si="11"/>
        <v>cSoil</v>
      </c>
      <c r="V227" s="23"/>
    </row>
    <row r="228" spans="1:22" ht="42">
      <c r="A228" s="23" t="s">
        <v>2855</v>
      </c>
      <c r="B228" s="23" t="s">
        <v>2856</v>
      </c>
      <c r="C228" s="24" t="s">
        <v>2857</v>
      </c>
      <c r="D228" s="24" t="s">
        <v>2858</v>
      </c>
      <c r="E228" s="24" t="s">
        <v>2859</v>
      </c>
      <c r="F228" s="23" t="s">
        <v>15</v>
      </c>
      <c r="G228" s="23"/>
      <c r="H228" s="23" t="s">
        <v>16</v>
      </c>
      <c r="I228" s="24" t="s">
        <v>78</v>
      </c>
      <c r="J228" s="23" t="s">
        <v>18</v>
      </c>
      <c r="K228" s="24"/>
      <c r="L228" s="26"/>
      <c r="M228" s="26"/>
      <c r="N228" s="23"/>
      <c r="O228" s="27"/>
      <c r="P228" s="23" t="s">
        <v>6217</v>
      </c>
      <c r="Q228" s="27" t="str">
        <f>IF(O228&lt;&gt;"",O228,IF(ISNUMBER(FIND("xant",E228)),"ant",IF(ISNUMBER(FIND("xgre",E228)),"gre","glb")))</f>
        <v>glb</v>
      </c>
      <c r="R228" s="23"/>
      <c r="S228" s="23" t="str">
        <f t="shared" si="9"/>
        <v>longitude, latitude, soilpools, time</v>
      </c>
      <c r="T228" s="23" t="str">
        <f t="shared" si="10"/>
        <v>area: mean where land time: mean</v>
      </c>
      <c r="U228" s="27" t="str">
        <f t="shared" si="11"/>
        <v>cSoilPools</v>
      </c>
      <c r="V228" s="23"/>
    </row>
    <row r="229" spans="1:22" ht="14">
      <c r="A229" s="23" t="s">
        <v>2860</v>
      </c>
      <c r="B229" s="23" t="s">
        <v>2861</v>
      </c>
      <c r="C229" s="24" t="s">
        <v>2862</v>
      </c>
      <c r="D229" s="24" t="s">
        <v>2863</v>
      </c>
      <c r="E229" s="24" t="s">
        <v>14</v>
      </c>
      <c r="F229" s="23" t="s">
        <v>15</v>
      </c>
      <c r="G229" s="23"/>
      <c r="H229" s="23" t="s">
        <v>16</v>
      </c>
      <c r="I229" s="24" t="s">
        <v>78</v>
      </c>
      <c r="J229" s="23" t="s">
        <v>18</v>
      </c>
      <c r="K229" s="24"/>
      <c r="L229" s="26"/>
      <c r="M229" s="26"/>
      <c r="N229" s="23"/>
      <c r="O229" s="27"/>
      <c r="P229" s="23" t="s">
        <v>6217</v>
      </c>
      <c r="Q229" s="27" t="str">
        <f>IF(O229&lt;&gt;"",O229,IF(ISNUMBER(FIND("xant",E229)),"ant",IF(ISNUMBER(FIND("xgre",E229)),"gre","glb")))</f>
        <v>glb</v>
      </c>
      <c r="R229" s="23"/>
      <c r="S229" s="23" t="str">
        <f t="shared" si="9"/>
        <v>longitude, latitude, time</v>
      </c>
      <c r="T229" s="23" t="str">
        <f t="shared" si="10"/>
        <v>area: mean where land time: mean</v>
      </c>
      <c r="U229" s="27" t="str">
        <f t="shared" si="11"/>
        <v>cStem</v>
      </c>
      <c r="V229" s="23"/>
    </row>
    <row r="230" spans="1:22" ht="15">
      <c r="A230" s="23" t="s">
        <v>4104</v>
      </c>
      <c r="B230" s="23" t="s">
        <v>4105</v>
      </c>
      <c r="C230" s="24" t="s">
        <v>4106</v>
      </c>
      <c r="D230" s="24" t="s">
        <v>4107</v>
      </c>
      <c r="E230" s="24" t="s">
        <v>14</v>
      </c>
      <c r="F230" s="23" t="s">
        <v>15</v>
      </c>
      <c r="G230" s="23"/>
      <c r="H230" s="23" t="s">
        <v>16</v>
      </c>
      <c r="I230" s="24" t="s">
        <v>78</v>
      </c>
      <c r="J230" s="23" t="s">
        <v>18</v>
      </c>
      <c r="K230" s="31"/>
      <c r="L230" s="26"/>
      <c r="M230" s="26"/>
      <c r="N230" s="23"/>
      <c r="O230" s="27"/>
      <c r="P230" s="23" t="s">
        <v>6217</v>
      </c>
      <c r="Q230" s="27" t="str">
        <f>IF(O230&lt;&gt;"",O230,IF(ISNUMBER(FIND("xant",E230)),"ant",IF(ISNUMBER(FIND("xgre",E230)),"gre","glb")))</f>
        <v>glb</v>
      </c>
      <c r="R230" s="23"/>
      <c r="S230" s="23" t="str">
        <f t="shared" si="9"/>
        <v>longitude, latitude, time</v>
      </c>
      <c r="T230" s="23" t="str">
        <f t="shared" si="10"/>
        <v>area: mean where land time: mean</v>
      </c>
      <c r="U230" s="27" t="str">
        <f t="shared" si="11"/>
        <v>cVeg</v>
      </c>
      <c r="V230" s="23"/>
    </row>
    <row r="231" spans="1:22" ht="56">
      <c r="A231" s="23" t="s">
        <v>2864</v>
      </c>
      <c r="B231" s="23" t="s">
        <v>2865</v>
      </c>
      <c r="C231" s="24" t="s">
        <v>2866</v>
      </c>
      <c r="D231" s="24" t="s">
        <v>2867</v>
      </c>
      <c r="E231" s="24" t="s">
        <v>14</v>
      </c>
      <c r="F231" s="23" t="s">
        <v>15</v>
      </c>
      <c r="G231" s="23"/>
      <c r="H231" s="23" t="s">
        <v>16</v>
      </c>
      <c r="I231" s="24" t="s">
        <v>2868</v>
      </c>
      <c r="J231" s="23" t="s">
        <v>18</v>
      </c>
      <c r="K231" s="24" t="s">
        <v>5893</v>
      </c>
      <c r="L231" s="26"/>
      <c r="M231" s="24" t="s">
        <v>5862</v>
      </c>
      <c r="N231" s="23"/>
      <c r="O231" s="27"/>
      <c r="P231" s="23" t="s">
        <v>6217</v>
      </c>
      <c r="Q231" s="27" t="str">
        <f>IF(O231&lt;&gt;"",O231,IF(ISNUMBER(FIND("xant",E231)),"ant",IF(ISNUMBER(FIND("xgre",E231)),"gre","glb")))</f>
        <v>glb</v>
      </c>
      <c r="R231" s="23"/>
      <c r="S231" s="23" t="str">
        <f t="shared" si="9"/>
        <v>longitude, latitude, time</v>
      </c>
      <c r="T231" s="23" t="str">
        <f t="shared" si="10"/>
        <v xml:space="preserve">area: time: mean where natural_grasses </v>
      </c>
      <c r="U231" s="27" t="str">
        <f t="shared" si="11"/>
        <v>cVegGrass</v>
      </c>
      <c r="V231" s="23"/>
    </row>
    <row r="232" spans="1:22" ht="42">
      <c r="A232" s="23" t="s">
        <v>3614</v>
      </c>
      <c r="B232" s="23" t="s">
        <v>3615</v>
      </c>
      <c r="C232" s="24" t="s">
        <v>3616</v>
      </c>
      <c r="D232" s="24" t="s">
        <v>3598</v>
      </c>
      <c r="E232" s="24" t="s">
        <v>3599</v>
      </c>
      <c r="F232" s="23" t="s">
        <v>15</v>
      </c>
      <c r="G232" s="23"/>
      <c r="H232" s="23" t="s">
        <v>66</v>
      </c>
      <c r="I232" s="24" t="s">
        <v>3600</v>
      </c>
      <c r="J232" s="23" t="s">
        <v>18</v>
      </c>
      <c r="K232" s="24" t="s">
        <v>5863</v>
      </c>
      <c r="L232" s="26"/>
      <c r="M232" s="26"/>
      <c r="N232" s="23" t="s">
        <v>4105</v>
      </c>
      <c r="O232" s="27"/>
      <c r="P232" s="23" t="s">
        <v>6217</v>
      </c>
      <c r="Q232" s="27" t="str">
        <f>IF(O232&lt;&gt;"",O232,IF(ISNUMBER(FIND("xant",E232)),"ant",IF(ISNUMBER(FIND("xgre",E232)),"gre","glb")))</f>
        <v>glb</v>
      </c>
      <c r="R232" s="23"/>
      <c r="S232" s="23" t="str">
        <f t="shared" si="9"/>
        <v>longitude, latitude, landUse, time1</v>
      </c>
      <c r="T232" s="23" t="str">
        <f t="shared" si="10"/>
        <v>area: mean where sector time: point</v>
      </c>
      <c r="U232" s="27" t="str">
        <f t="shared" si="11"/>
        <v>cVeg</v>
      </c>
      <c r="V232" s="23"/>
    </row>
    <row r="233" spans="1:22" ht="84">
      <c r="A233" s="23" t="s">
        <v>2869</v>
      </c>
      <c r="B233" s="23" t="s">
        <v>2870</v>
      </c>
      <c r="C233" s="24" t="s">
        <v>2871</v>
      </c>
      <c r="D233" s="24" t="s">
        <v>2867</v>
      </c>
      <c r="E233" s="24" t="s">
        <v>14</v>
      </c>
      <c r="F233" s="23" t="s">
        <v>15</v>
      </c>
      <c r="G233" s="23"/>
      <c r="H233" s="23" t="s">
        <v>16</v>
      </c>
      <c r="I233" s="24" t="s">
        <v>2872</v>
      </c>
      <c r="J233" s="23" t="s">
        <v>18</v>
      </c>
      <c r="K233" s="24" t="s">
        <v>5865</v>
      </c>
      <c r="L233" s="26"/>
      <c r="M233" s="24" t="s">
        <v>5864</v>
      </c>
      <c r="N233" s="23" t="s">
        <v>4105</v>
      </c>
      <c r="O233" s="27"/>
      <c r="P233" s="23" t="s">
        <v>6217</v>
      </c>
      <c r="Q233" s="27" t="str">
        <f>IF(O233&lt;&gt;"",O233,IF(ISNUMBER(FIND("xant",E233)),"ant",IF(ISNUMBER(FIND("xgre",E233)),"gre","glb")))</f>
        <v>glb</v>
      </c>
      <c r="R233" s="23"/>
      <c r="S233" s="23" t="str">
        <f t="shared" si="9"/>
        <v>longitude, latitude, time</v>
      </c>
      <c r="T233" s="23" t="str">
        <f t="shared" si="10"/>
        <v xml:space="preserve">area: time: mean where shrubs </v>
      </c>
      <c r="U233" s="27" t="str">
        <f t="shared" si="11"/>
        <v>cVeg</v>
      </c>
      <c r="V233" s="23"/>
    </row>
    <row r="234" spans="1:22" ht="84">
      <c r="A234" s="23" t="s">
        <v>2873</v>
      </c>
      <c r="B234" s="23" t="s">
        <v>2874</v>
      </c>
      <c r="C234" s="24" t="s">
        <v>2875</v>
      </c>
      <c r="D234" s="24" t="s">
        <v>2867</v>
      </c>
      <c r="E234" s="24" t="s">
        <v>14</v>
      </c>
      <c r="F234" s="23" t="s">
        <v>15</v>
      </c>
      <c r="G234" s="23"/>
      <c r="H234" s="23" t="s">
        <v>16</v>
      </c>
      <c r="I234" s="24" t="s">
        <v>2876</v>
      </c>
      <c r="J234" s="23" t="s">
        <v>18</v>
      </c>
      <c r="K234" s="24" t="s">
        <v>5867</v>
      </c>
      <c r="L234" s="26"/>
      <c r="M234" s="24" t="s">
        <v>5866</v>
      </c>
      <c r="N234" s="23" t="s">
        <v>4105</v>
      </c>
      <c r="O234" s="27"/>
      <c r="P234" s="23" t="s">
        <v>6217</v>
      </c>
      <c r="Q234" s="27" t="str">
        <f>IF(O234&lt;&gt;"",O234,IF(ISNUMBER(FIND("xant",E234)),"ant",IF(ISNUMBER(FIND("xgre",E234)),"gre","glb")))</f>
        <v>glb</v>
      </c>
      <c r="R234" s="23"/>
      <c r="S234" s="23" t="str">
        <f t="shared" si="9"/>
        <v>longitude, latitude, time</v>
      </c>
      <c r="T234" s="23" t="str">
        <f t="shared" si="10"/>
        <v xml:space="preserve">area: time: mean where trees </v>
      </c>
      <c r="U234" s="27" t="str">
        <f t="shared" si="11"/>
        <v>cVeg</v>
      </c>
      <c r="V234" s="23"/>
    </row>
    <row r="235" spans="1:22" ht="14">
      <c r="A235" s="23" t="s">
        <v>2877</v>
      </c>
      <c r="B235" s="23" t="s">
        <v>2878</v>
      </c>
      <c r="C235" s="24" t="s">
        <v>2879</v>
      </c>
      <c r="D235" s="24" t="s">
        <v>2879</v>
      </c>
      <c r="E235" s="24" t="s">
        <v>14</v>
      </c>
      <c r="F235" s="23" t="s">
        <v>15</v>
      </c>
      <c r="G235" s="23"/>
      <c r="H235" s="23" t="s">
        <v>16</v>
      </c>
      <c r="I235" s="24" t="s">
        <v>78</v>
      </c>
      <c r="J235" s="23" t="s">
        <v>18</v>
      </c>
      <c r="K235" s="24"/>
      <c r="L235" s="26"/>
      <c r="M235" s="26"/>
      <c r="N235" s="23"/>
      <c r="O235" s="27"/>
      <c r="P235" s="23" t="s">
        <v>6217</v>
      </c>
      <c r="Q235" s="27" t="str">
        <f>IF(O235&lt;&gt;"",O235,IF(ISNUMBER(FIND("xant",E235)),"ant",IF(ISNUMBER(FIND("xgre",E235)),"gre","glb")))</f>
        <v>glb</v>
      </c>
      <c r="R235" s="23"/>
      <c r="S235" s="23" t="str">
        <f t="shared" si="9"/>
        <v>longitude, latitude, time</v>
      </c>
      <c r="T235" s="23" t="str">
        <f t="shared" si="10"/>
        <v>area: mean where land time: mean</v>
      </c>
      <c r="U235" s="27" t="str">
        <f t="shared" si="11"/>
        <v>cWood</v>
      </c>
      <c r="V235" s="23"/>
    </row>
    <row r="236" spans="1:22" ht="14">
      <c r="A236" s="23" t="s">
        <v>2292</v>
      </c>
      <c r="B236" s="23" t="s">
        <v>2293</v>
      </c>
      <c r="C236" s="24" t="s">
        <v>2294</v>
      </c>
      <c r="D236" s="24" t="s">
        <v>2295</v>
      </c>
      <c r="E236" s="24" t="s">
        <v>14</v>
      </c>
      <c r="F236" s="23" t="s">
        <v>15</v>
      </c>
      <c r="G236" s="23"/>
      <c r="H236" s="23" t="s">
        <v>16</v>
      </c>
      <c r="I236" s="24" t="s">
        <v>78</v>
      </c>
      <c r="J236" s="23" t="s">
        <v>18</v>
      </c>
      <c r="K236" s="24"/>
      <c r="L236" s="26"/>
      <c r="M236" s="26"/>
      <c r="N236" s="23"/>
      <c r="O236" s="27"/>
      <c r="P236" s="23" t="s">
        <v>6217</v>
      </c>
      <c r="Q236" s="27" t="str">
        <f>IF(O236&lt;&gt;"",O236,IF(ISNUMBER(FIND("xant",E236)),"ant",IF(ISNUMBER(FIND("xgre",E236)),"gre","glb")))</f>
        <v>glb</v>
      </c>
      <c r="R236" s="23"/>
      <c r="S236" s="23" t="str">
        <f t="shared" si="9"/>
        <v>longitude, latitude, time</v>
      </c>
      <c r="T236" s="23" t="str">
        <f t="shared" si="10"/>
        <v>area: mean where land time: mean</v>
      </c>
      <c r="U236" s="27" t="str">
        <f t="shared" si="11"/>
        <v>dcw</v>
      </c>
      <c r="V236" s="23"/>
    </row>
    <row r="237" spans="1:22" ht="14">
      <c r="A237" s="23" t="s">
        <v>2880</v>
      </c>
      <c r="B237" s="23" t="s">
        <v>2881</v>
      </c>
      <c r="C237" s="24" t="s">
        <v>2882</v>
      </c>
      <c r="D237" s="24" t="s">
        <v>2883</v>
      </c>
      <c r="E237" s="24" t="s">
        <v>14</v>
      </c>
      <c r="F237" s="23" t="s">
        <v>15</v>
      </c>
      <c r="G237" s="23"/>
      <c r="H237" s="23" t="s">
        <v>16</v>
      </c>
      <c r="I237" s="24" t="s">
        <v>17</v>
      </c>
      <c r="J237" s="23" t="s">
        <v>18</v>
      </c>
      <c r="K237" s="24"/>
      <c r="L237" s="26"/>
      <c r="M237" s="26"/>
      <c r="N237" s="23"/>
      <c r="O237" s="27"/>
      <c r="P237" s="23" t="s">
        <v>6217</v>
      </c>
      <c r="Q237" s="27" t="str">
        <f>IF(O237&lt;&gt;"",O237,IF(ISNUMBER(FIND("xant",E237)),"ant",IF(ISNUMBER(FIND("xgre",E237)),"gre","glb")))</f>
        <v>glb</v>
      </c>
      <c r="R237" s="23"/>
      <c r="S237" s="23" t="str">
        <f t="shared" si="9"/>
        <v>longitude, latitude, time</v>
      </c>
      <c r="T237" s="23" t="str">
        <f t="shared" si="10"/>
        <v>area: time: mean</v>
      </c>
      <c r="U237" s="27" t="str">
        <f t="shared" si="11"/>
        <v>depdust</v>
      </c>
      <c r="V237" s="23"/>
    </row>
    <row r="238" spans="1:22" ht="42">
      <c r="A238" s="23" t="s">
        <v>3666</v>
      </c>
      <c r="B238" s="23" t="s">
        <v>3667</v>
      </c>
      <c r="C238" s="24" t="s">
        <v>3668</v>
      </c>
      <c r="D238" s="24" t="s">
        <v>3669</v>
      </c>
      <c r="E238" s="24" t="s">
        <v>2703</v>
      </c>
      <c r="F238" s="23" t="s">
        <v>15</v>
      </c>
      <c r="G238" s="23"/>
      <c r="H238" s="23" t="s">
        <v>571</v>
      </c>
      <c r="I238" s="24" t="s">
        <v>572</v>
      </c>
      <c r="J238" s="23" t="s">
        <v>18</v>
      </c>
      <c r="K238" s="24"/>
      <c r="L238" s="26"/>
      <c r="M238" s="26"/>
      <c r="N238" s="23"/>
      <c r="O238" s="27"/>
      <c r="P238" s="23" t="s">
        <v>6217</v>
      </c>
      <c r="Q238" s="27" t="str">
        <f>IF(O238&lt;&gt;"",O238,IF(ISNUMBER(FIND("xant",E238)),"ant",IF(ISNUMBER(FIND("xgre",E238)),"gre","glb")))</f>
        <v>glb</v>
      </c>
      <c r="R238" s="23"/>
      <c r="S238" s="23" t="str">
        <f t="shared" si="9"/>
        <v>longitude, latitude</v>
      </c>
      <c r="T238" s="23" t="str">
        <f t="shared" si="10"/>
        <v>area: mean</v>
      </c>
      <c r="U238" s="27" t="str">
        <f t="shared" si="11"/>
        <v>depthl</v>
      </c>
      <c r="V238" s="23"/>
    </row>
    <row r="239" spans="1:22" ht="42">
      <c r="A239" s="23" t="s">
        <v>4407</v>
      </c>
      <c r="B239" s="23" t="s">
        <v>4408</v>
      </c>
      <c r="C239" s="24" t="s">
        <v>4409</v>
      </c>
      <c r="D239" s="24" t="s">
        <v>4410</v>
      </c>
      <c r="E239" s="24" t="s">
        <v>4411</v>
      </c>
      <c r="F239" s="23" t="s">
        <v>4239</v>
      </c>
      <c r="G239" s="23"/>
      <c r="H239" s="23" t="s">
        <v>571</v>
      </c>
      <c r="I239" s="24" t="s">
        <v>4412</v>
      </c>
      <c r="J239" s="23" t="s">
        <v>37</v>
      </c>
      <c r="K239" s="24" t="s">
        <v>5828</v>
      </c>
      <c r="L239" s="26"/>
      <c r="M239" s="26"/>
      <c r="N239" s="23"/>
      <c r="O239" s="27"/>
      <c r="P239" s="23" t="s">
        <v>6218</v>
      </c>
      <c r="Q239" s="27" t="str">
        <f>IF(O239&lt;&gt;"",O239,IF(ISNUMBER(FIND("xant",E239)),"ant",IF(ISNUMBER(FIND("xgre",E239)),"gre","glb")))</f>
        <v>glb</v>
      </c>
      <c r="R239" s="23"/>
      <c r="S239" s="23" t="str">
        <f t="shared" si="9"/>
        <v>longitude, latitude, depthseafloor</v>
      </c>
      <c r="T239" s="23" t="str">
        <f t="shared" si="10"/>
        <v>area: mean where sea</v>
      </c>
      <c r="U239" s="27" t="str">
        <f t="shared" si="11"/>
        <v>deptho</v>
      </c>
      <c r="V239" s="23"/>
    </row>
    <row r="240" spans="1:22" ht="28">
      <c r="A240" s="23" t="s">
        <v>3670</v>
      </c>
      <c r="B240" s="23" t="s">
        <v>3671</v>
      </c>
      <c r="C240" s="24" t="s">
        <v>3672</v>
      </c>
      <c r="D240" s="24" t="s">
        <v>3673</v>
      </c>
      <c r="E240" s="24" t="s">
        <v>2703</v>
      </c>
      <c r="F240" s="23" t="s">
        <v>15</v>
      </c>
      <c r="G240" s="23"/>
      <c r="H240" s="23" t="s">
        <v>571</v>
      </c>
      <c r="I240" s="24" t="s">
        <v>572</v>
      </c>
      <c r="J240" s="23" t="s">
        <v>18</v>
      </c>
      <c r="K240" s="24" t="s">
        <v>5868</v>
      </c>
      <c r="L240" s="26"/>
      <c r="M240" s="26"/>
      <c r="N240" s="23"/>
      <c r="O240" s="27"/>
      <c r="P240" s="23" t="s">
        <v>6217</v>
      </c>
      <c r="Q240" s="27" t="str">
        <f>IF(O240&lt;&gt;"",O240,IF(ISNUMBER(FIND("xant",E240)),"ant",IF(ISNUMBER(FIND("xgre",E240)),"gre","glb")))</f>
        <v>glb</v>
      </c>
      <c r="R240" s="23"/>
      <c r="S240" s="23" t="str">
        <f t="shared" si="9"/>
        <v>longitude, latitude</v>
      </c>
      <c r="T240" s="23" t="str">
        <f t="shared" si="10"/>
        <v>area: mean</v>
      </c>
      <c r="U240" s="27" t="str">
        <f t="shared" si="11"/>
        <v>depthsl</v>
      </c>
      <c r="V240" s="23"/>
    </row>
    <row r="241" spans="1:22" ht="28">
      <c r="A241" s="23" t="s">
        <v>4226</v>
      </c>
      <c r="B241" s="23" t="s">
        <v>4227</v>
      </c>
      <c r="C241" s="24" t="s">
        <v>4228</v>
      </c>
      <c r="D241" s="24" t="s">
        <v>4229</v>
      </c>
      <c r="E241" s="24" t="s">
        <v>29</v>
      </c>
      <c r="F241" s="23" t="s">
        <v>30</v>
      </c>
      <c r="G241" s="23"/>
      <c r="H241" s="23" t="s">
        <v>16</v>
      </c>
      <c r="I241" s="24" t="s">
        <v>31</v>
      </c>
      <c r="J241" s="23" t="s">
        <v>32</v>
      </c>
      <c r="K241" s="24"/>
      <c r="L241" s="26"/>
      <c r="M241" s="26"/>
      <c r="N241" s="23"/>
      <c r="O241" s="27"/>
      <c r="P241" s="23" t="s">
        <v>6218</v>
      </c>
      <c r="Q241" s="27" t="str">
        <f>IF(O241&lt;&gt;"",O241,IF(ISNUMBER(FIND("xant",E241)),"ant",IF(ISNUMBER(FIND("xgre",E241)),"gre","glb")))</f>
        <v>glb</v>
      </c>
      <c r="R241" s="23"/>
      <c r="S241" s="23" t="str">
        <f t="shared" si="9"/>
        <v>longitude, latitude, olevel, time</v>
      </c>
      <c r="T241" s="23" t="str">
        <f t="shared" si="10"/>
        <v>area: mean where sea time: mean</v>
      </c>
      <c r="U241" s="27" t="str">
        <f t="shared" si="11"/>
        <v>detoc</v>
      </c>
      <c r="V241" s="23"/>
    </row>
    <row r="242" spans="1:22" ht="28">
      <c r="A242" s="23" t="s">
        <v>4529</v>
      </c>
      <c r="B242" s="23" t="s">
        <v>4227</v>
      </c>
      <c r="C242" s="24" t="s">
        <v>4228</v>
      </c>
      <c r="D242" s="24" t="s">
        <v>4229</v>
      </c>
      <c r="E242" s="24" t="s">
        <v>29</v>
      </c>
      <c r="F242" s="23" t="s">
        <v>30</v>
      </c>
      <c r="G242" s="23"/>
      <c r="H242" s="23" t="s">
        <v>16</v>
      </c>
      <c r="I242" s="24" t="s">
        <v>31</v>
      </c>
      <c r="J242" s="23" t="s">
        <v>32</v>
      </c>
      <c r="K242" s="24"/>
      <c r="L242" s="26"/>
      <c r="M242" s="26"/>
      <c r="N242" s="23"/>
      <c r="O242" s="27"/>
      <c r="P242" s="23" t="s">
        <v>6218</v>
      </c>
      <c r="Q242" s="27" t="str">
        <f>IF(O242&lt;&gt;"",O242,IF(ISNUMBER(FIND("xant",E242)),"ant",IF(ISNUMBER(FIND("xgre",E242)),"gre","glb")))</f>
        <v>glb</v>
      </c>
      <c r="R242" s="23"/>
      <c r="S242" s="23" t="str">
        <f t="shared" si="9"/>
        <v>longitude, latitude, olevel, time</v>
      </c>
      <c r="T242" s="23" t="str">
        <f t="shared" si="10"/>
        <v>area: mean where sea time: mean</v>
      </c>
      <c r="U242" s="27" t="str">
        <f t="shared" si="11"/>
        <v>detoc</v>
      </c>
      <c r="V242" s="23"/>
    </row>
    <row r="243" spans="1:22" ht="42">
      <c r="A243" s="23" t="s">
        <v>4530</v>
      </c>
      <c r="B243" s="23" t="s">
        <v>4531</v>
      </c>
      <c r="C243" s="24" t="s">
        <v>4532</v>
      </c>
      <c r="D243" s="24" t="s">
        <v>4533</v>
      </c>
      <c r="E243" s="24" t="s">
        <v>29</v>
      </c>
      <c r="F243" s="23" t="s">
        <v>30</v>
      </c>
      <c r="G243" s="23"/>
      <c r="H243" s="23" t="s">
        <v>16</v>
      </c>
      <c r="I243" s="24" t="s">
        <v>31</v>
      </c>
      <c r="J243" s="23" t="s">
        <v>32</v>
      </c>
      <c r="K243" s="24"/>
      <c r="L243" s="26"/>
      <c r="M243" s="26"/>
      <c r="N243" s="23"/>
      <c r="O243" s="27"/>
      <c r="P243" s="23" t="s">
        <v>6218</v>
      </c>
      <c r="Q243" s="27" t="str">
        <f>IF(O243&lt;&gt;"",O243,IF(ISNUMBER(FIND("xant",E243)),"ant",IF(ISNUMBER(FIND("xgre",E243)),"gre","glb")))</f>
        <v>glb</v>
      </c>
      <c r="R243" s="23"/>
      <c r="S243" s="23" t="str">
        <f t="shared" si="9"/>
        <v>longitude, latitude, olevel, time</v>
      </c>
      <c r="T243" s="23" t="str">
        <f t="shared" si="10"/>
        <v>area: mean where sea time: mean</v>
      </c>
      <c r="U243" s="27" t="str">
        <f t="shared" si="11"/>
        <v>dfe</v>
      </c>
      <c r="V243" s="23"/>
    </row>
    <row r="244" spans="1:22" ht="42">
      <c r="A244" s="23" t="s">
        <v>4534</v>
      </c>
      <c r="B244" s="23" t="s">
        <v>4535</v>
      </c>
      <c r="C244" s="24" t="s">
        <v>4536</v>
      </c>
      <c r="D244" s="24" t="s">
        <v>4533</v>
      </c>
      <c r="E244" s="24" t="s">
        <v>14</v>
      </c>
      <c r="F244" s="23" t="s">
        <v>15</v>
      </c>
      <c r="G244" s="23"/>
      <c r="H244" s="23" t="s">
        <v>16</v>
      </c>
      <c r="I244" s="24" t="s">
        <v>31</v>
      </c>
      <c r="J244" s="23" t="s">
        <v>37</v>
      </c>
      <c r="K244" s="24" t="s">
        <v>5949</v>
      </c>
      <c r="L244" s="29" t="s">
        <v>5845</v>
      </c>
      <c r="M244" s="29"/>
      <c r="N244" s="23" t="s">
        <v>4531</v>
      </c>
      <c r="O244" s="27"/>
      <c r="P244" s="23" t="s">
        <v>6218</v>
      </c>
      <c r="Q244" s="27" t="str">
        <f>IF(O244&lt;&gt;"",O244,IF(ISNUMBER(FIND("xant",E244)),"ant",IF(ISNUMBER(FIND("xgre",E244)),"gre","glb")))</f>
        <v>glb</v>
      </c>
      <c r="R244" s="23"/>
      <c r="S244" s="23" t="str">
        <f t="shared" si="9"/>
        <v>longitude latitude time depth0m</v>
      </c>
      <c r="T244" s="23" t="str">
        <f t="shared" si="10"/>
        <v>area: mean where sea time: mean</v>
      </c>
      <c r="U244" s="27" t="str">
        <f t="shared" si="11"/>
        <v>dfe</v>
      </c>
      <c r="V244" s="23"/>
    </row>
    <row r="245" spans="1:22" ht="14">
      <c r="A245" s="23" t="s">
        <v>2296</v>
      </c>
      <c r="B245" s="23" t="s">
        <v>2297</v>
      </c>
      <c r="C245" s="24" t="s">
        <v>2298</v>
      </c>
      <c r="D245" s="24" t="s">
        <v>2299</v>
      </c>
      <c r="E245" s="24" t="s">
        <v>14</v>
      </c>
      <c r="F245" s="23" t="s">
        <v>15</v>
      </c>
      <c r="G245" s="23"/>
      <c r="H245" s="23" t="s">
        <v>16</v>
      </c>
      <c r="I245" s="24" t="s">
        <v>78</v>
      </c>
      <c r="J245" s="23" t="s">
        <v>2300</v>
      </c>
      <c r="K245" s="24"/>
      <c r="L245" s="26"/>
      <c r="M245" s="26"/>
      <c r="N245" s="23"/>
      <c r="O245" s="27"/>
      <c r="P245" s="23" t="s">
        <v>6217</v>
      </c>
      <c r="Q245" s="27" t="str">
        <f>IF(O245&lt;&gt;"",O245,IF(ISNUMBER(FIND("xant",E245)),"ant",IF(ISNUMBER(FIND("xgre",E245)),"gre","glb")))</f>
        <v>glb</v>
      </c>
      <c r="R245" s="23"/>
      <c r="S245" s="23" t="str">
        <f t="shared" si="9"/>
        <v>longitude, latitude, time</v>
      </c>
      <c r="T245" s="23" t="str">
        <f t="shared" si="10"/>
        <v>area: mean where land time: mean</v>
      </c>
      <c r="U245" s="27" t="str">
        <f t="shared" si="11"/>
        <v>dgw</v>
      </c>
      <c r="V245" s="23"/>
    </row>
    <row r="246" spans="1:22" ht="28">
      <c r="A246" s="23" t="s">
        <v>5231</v>
      </c>
      <c r="B246" s="23" t="s">
        <v>5232</v>
      </c>
      <c r="C246" s="24" t="s">
        <v>5233</v>
      </c>
      <c r="D246" s="24" t="s">
        <v>5234</v>
      </c>
      <c r="E246" s="24" t="s">
        <v>29</v>
      </c>
      <c r="F246" s="23" t="s">
        <v>30</v>
      </c>
      <c r="G246" s="23"/>
      <c r="H246" s="23" t="s">
        <v>16</v>
      </c>
      <c r="I246" s="24" t="s">
        <v>31</v>
      </c>
      <c r="J246" s="23" t="s">
        <v>32</v>
      </c>
      <c r="K246" s="24"/>
      <c r="L246" s="26"/>
      <c r="M246" s="26"/>
      <c r="N246" s="23"/>
      <c r="O246" s="27"/>
      <c r="P246" s="23" t="s">
        <v>6218</v>
      </c>
      <c r="Q246" s="27" t="str">
        <f>IF(O246&lt;&gt;"",O246,IF(ISNUMBER(FIND("xant",E246)),"ant",IF(ISNUMBER(FIND("xgre",E246)),"gre","glb")))</f>
        <v>glb</v>
      </c>
      <c r="R246" s="23"/>
      <c r="S246" s="23" t="str">
        <f t="shared" si="9"/>
        <v>longitude, latitude, olevel, time</v>
      </c>
      <c r="T246" s="23" t="str">
        <f t="shared" si="10"/>
        <v>area: mean where sea time: mean</v>
      </c>
      <c r="U246" s="27" t="str">
        <f t="shared" si="11"/>
        <v>difmxybo</v>
      </c>
      <c r="V246" s="23"/>
    </row>
    <row r="247" spans="1:22" ht="28">
      <c r="A247" s="23" t="s">
        <v>5235</v>
      </c>
      <c r="B247" s="23" t="s">
        <v>5236</v>
      </c>
      <c r="C247" s="24" t="s">
        <v>5237</v>
      </c>
      <c r="D247" s="24" t="s">
        <v>5238</v>
      </c>
      <c r="E247" s="24" t="s">
        <v>29</v>
      </c>
      <c r="F247" s="23" t="s">
        <v>30</v>
      </c>
      <c r="G247" s="23"/>
      <c r="H247" s="23" t="s">
        <v>16</v>
      </c>
      <c r="I247" s="24" t="s">
        <v>31</v>
      </c>
      <c r="J247" s="23" t="s">
        <v>32</v>
      </c>
      <c r="K247" s="24"/>
      <c r="L247" s="26"/>
      <c r="M247" s="26"/>
      <c r="N247" s="23"/>
      <c r="O247" s="27"/>
      <c r="P247" s="23" t="s">
        <v>6218</v>
      </c>
      <c r="Q247" s="27" t="str">
        <f>IF(O247&lt;&gt;"",O247,IF(ISNUMBER(FIND("xant",E247)),"ant",IF(ISNUMBER(FIND("xgre",E247)),"gre","glb")))</f>
        <v>glb</v>
      </c>
      <c r="R247" s="23"/>
      <c r="S247" s="23" t="str">
        <f t="shared" si="9"/>
        <v>longitude, latitude, olevel, time</v>
      </c>
      <c r="T247" s="23" t="str">
        <f t="shared" si="10"/>
        <v>area: mean where sea time: mean</v>
      </c>
      <c r="U247" s="27" t="str">
        <f t="shared" si="11"/>
        <v>difmxylo</v>
      </c>
      <c r="V247" s="23"/>
    </row>
    <row r="248" spans="1:22" ht="84">
      <c r="A248" s="23" t="s">
        <v>5239</v>
      </c>
      <c r="B248" s="23" t="s">
        <v>5240</v>
      </c>
      <c r="C248" s="24" t="s">
        <v>5241</v>
      </c>
      <c r="D248" s="24" t="s">
        <v>5242</v>
      </c>
      <c r="E248" s="24" t="s">
        <v>29</v>
      </c>
      <c r="F248" s="23" t="s">
        <v>30</v>
      </c>
      <c r="G248" s="23"/>
      <c r="H248" s="23" t="s">
        <v>16</v>
      </c>
      <c r="I248" s="24" t="s">
        <v>31</v>
      </c>
      <c r="J248" s="23" t="s">
        <v>32</v>
      </c>
      <c r="K248" s="24"/>
      <c r="L248" s="26"/>
      <c r="M248" s="26"/>
      <c r="N248" s="23"/>
      <c r="O248" s="27"/>
      <c r="P248" s="23" t="s">
        <v>6218</v>
      </c>
      <c r="Q248" s="27" t="str">
        <f>IF(O248&lt;&gt;"",O248,IF(ISNUMBER(FIND("xant",E248)),"ant",IF(ISNUMBER(FIND("xgre",E248)),"gre","glb")))</f>
        <v>glb</v>
      </c>
      <c r="R248" s="23"/>
      <c r="S248" s="23" t="str">
        <f t="shared" si="9"/>
        <v>longitude, latitude, olevel, time</v>
      </c>
      <c r="T248" s="23" t="str">
        <f t="shared" si="10"/>
        <v>area: mean where sea time: mean</v>
      </c>
      <c r="U248" s="27" t="str">
        <f t="shared" si="11"/>
        <v>diftrblo</v>
      </c>
      <c r="V248" s="23"/>
    </row>
    <row r="249" spans="1:22" ht="70">
      <c r="A249" s="23" t="s">
        <v>5243</v>
      </c>
      <c r="B249" s="23" t="s">
        <v>5244</v>
      </c>
      <c r="C249" s="24" t="s">
        <v>5245</v>
      </c>
      <c r="D249" s="24" t="s">
        <v>5246</v>
      </c>
      <c r="E249" s="24" t="s">
        <v>29</v>
      </c>
      <c r="F249" s="23" t="s">
        <v>30</v>
      </c>
      <c r="G249" s="23"/>
      <c r="H249" s="23" t="s">
        <v>16</v>
      </c>
      <c r="I249" s="24" t="s">
        <v>31</v>
      </c>
      <c r="J249" s="23" t="s">
        <v>32</v>
      </c>
      <c r="K249" s="24"/>
      <c r="L249" s="26"/>
      <c r="M249" s="26"/>
      <c r="N249" s="23"/>
      <c r="O249" s="27"/>
      <c r="P249" s="23" t="s">
        <v>6218</v>
      </c>
      <c r="Q249" s="27" t="str">
        <f>IF(O249&lt;&gt;"",O249,IF(ISNUMBER(FIND("xant",E249)),"ant",IF(ISNUMBER(FIND("xgre",E249)),"gre","glb")))</f>
        <v>glb</v>
      </c>
      <c r="R249" s="23"/>
      <c r="S249" s="23" t="str">
        <f t="shared" si="9"/>
        <v>longitude, latitude, olevel, time</v>
      </c>
      <c r="T249" s="23" t="str">
        <f t="shared" si="10"/>
        <v>area: mean where sea time: mean</v>
      </c>
      <c r="U249" s="27" t="str">
        <f t="shared" si="11"/>
        <v>diftrelo</v>
      </c>
      <c r="V249" s="23"/>
    </row>
    <row r="250" spans="1:22" ht="28">
      <c r="A250" s="23" t="s">
        <v>5247</v>
      </c>
      <c r="B250" s="23" t="s">
        <v>5248</v>
      </c>
      <c r="C250" s="24" t="s">
        <v>5249</v>
      </c>
      <c r="D250" s="24" t="s">
        <v>5250</v>
      </c>
      <c r="E250" s="24" t="s">
        <v>29</v>
      </c>
      <c r="F250" s="23" t="s">
        <v>30</v>
      </c>
      <c r="G250" s="23"/>
      <c r="H250" s="23" t="s">
        <v>16</v>
      </c>
      <c r="I250" s="24" t="s">
        <v>31</v>
      </c>
      <c r="J250" s="23" t="s">
        <v>32</v>
      </c>
      <c r="K250" s="24"/>
      <c r="L250" s="26"/>
      <c r="M250" s="26"/>
      <c r="N250" s="23"/>
      <c r="O250" s="27"/>
      <c r="P250" s="23" t="s">
        <v>6218</v>
      </c>
      <c r="Q250" s="27" t="str">
        <f>IF(O250&lt;&gt;"",O250,IF(ISNUMBER(FIND("xant",E250)),"ant",IF(ISNUMBER(FIND("xgre",E250)),"gre","glb")))</f>
        <v>glb</v>
      </c>
      <c r="R250" s="23"/>
      <c r="S250" s="23" t="str">
        <f t="shared" si="9"/>
        <v>longitude, latitude, olevel, time</v>
      </c>
      <c r="T250" s="23" t="str">
        <f t="shared" si="10"/>
        <v>area: mean where sea time: mean</v>
      </c>
      <c r="U250" s="27" t="str">
        <f t="shared" si="11"/>
        <v>difvho</v>
      </c>
      <c r="V250" s="23"/>
    </row>
    <row r="251" spans="1:22" ht="28">
      <c r="A251" s="23" t="s">
        <v>5251</v>
      </c>
      <c r="B251" s="23" t="s">
        <v>5252</v>
      </c>
      <c r="C251" s="24" t="s">
        <v>5253</v>
      </c>
      <c r="D251" s="24" t="s">
        <v>5254</v>
      </c>
      <c r="E251" s="24" t="s">
        <v>29</v>
      </c>
      <c r="F251" s="23" t="s">
        <v>30</v>
      </c>
      <c r="G251" s="23"/>
      <c r="H251" s="23" t="s">
        <v>16</v>
      </c>
      <c r="I251" s="24" t="s">
        <v>31</v>
      </c>
      <c r="J251" s="23" t="s">
        <v>32</v>
      </c>
      <c r="K251" s="24"/>
      <c r="L251" s="26"/>
      <c r="M251" s="26"/>
      <c r="N251" s="23"/>
      <c r="O251" s="27"/>
      <c r="P251" s="23" t="s">
        <v>6218</v>
      </c>
      <c r="Q251" s="27" t="str">
        <f>IF(O251&lt;&gt;"",O251,IF(ISNUMBER(FIND("xant",E251)),"ant",IF(ISNUMBER(FIND("xgre",E251)),"gre","glb")))</f>
        <v>glb</v>
      </c>
      <c r="R251" s="23"/>
      <c r="S251" s="23" t="str">
        <f t="shared" si="9"/>
        <v>longitude, latitude, olevel, time</v>
      </c>
      <c r="T251" s="23" t="str">
        <f t="shared" si="10"/>
        <v>area: mean where sea time: mean</v>
      </c>
      <c r="U251" s="27" t="str">
        <f t="shared" si="11"/>
        <v>difvso</v>
      </c>
      <c r="V251" s="23"/>
    </row>
    <row r="252" spans="1:22" ht="84">
      <c r="A252" s="23" t="s">
        <v>5255</v>
      </c>
      <c r="B252" s="23" t="s">
        <v>5256</v>
      </c>
      <c r="C252" s="24" t="s">
        <v>5257</v>
      </c>
      <c r="D252" s="24" t="s">
        <v>5258</v>
      </c>
      <c r="E252" s="24" t="s">
        <v>14</v>
      </c>
      <c r="F252" s="23" t="s">
        <v>15</v>
      </c>
      <c r="G252" s="23"/>
      <c r="H252" s="23" t="s">
        <v>16</v>
      </c>
      <c r="I252" s="24" t="s">
        <v>31</v>
      </c>
      <c r="J252" s="23" t="s">
        <v>37</v>
      </c>
      <c r="K252" s="24"/>
      <c r="L252" s="26"/>
      <c r="M252" s="26"/>
      <c r="N252" s="23"/>
      <c r="O252" s="27"/>
      <c r="P252" s="23" t="s">
        <v>6218</v>
      </c>
      <c r="Q252" s="27" t="str">
        <f>IF(O252&lt;&gt;"",O252,IF(ISNUMBER(FIND("xant",E252)),"ant",IF(ISNUMBER(FIND("xgre",E252)),"gre","glb")))</f>
        <v>glb</v>
      </c>
      <c r="R252" s="23"/>
      <c r="S252" s="23" t="str">
        <f t="shared" si="9"/>
        <v>longitude, latitude, time</v>
      </c>
      <c r="T252" s="23" t="str">
        <f t="shared" si="10"/>
        <v>area: mean where sea time: mean</v>
      </c>
      <c r="U252" s="27" t="str">
        <f t="shared" si="11"/>
        <v>dispkexyfo</v>
      </c>
      <c r="V252" s="23"/>
    </row>
    <row r="253" spans="1:22" ht="28">
      <c r="A253" s="23" t="s">
        <v>4537</v>
      </c>
      <c r="B253" s="23" t="s">
        <v>4538</v>
      </c>
      <c r="C253" s="24" t="s">
        <v>4539</v>
      </c>
      <c r="D253" s="24" t="s">
        <v>4540</v>
      </c>
      <c r="E253" s="24" t="s">
        <v>29</v>
      </c>
      <c r="F253" s="23" t="s">
        <v>30</v>
      </c>
      <c r="G253" s="23"/>
      <c r="H253" s="23" t="s">
        <v>16</v>
      </c>
      <c r="I253" s="24" t="s">
        <v>31</v>
      </c>
      <c r="J253" s="23" t="s">
        <v>32</v>
      </c>
      <c r="K253" s="24"/>
      <c r="L253" s="26"/>
      <c r="M253" s="26"/>
      <c r="N253" s="23"/>
      <c r="O253" s="27"/>
      <c r="P253" s="23" t="s">
        <v>6218</v>
      </c>
      <c r="Q253" s="27" t="str">
        <f>IF(O253&lt;&gt;"",O253,IF(ISNUMBER(FIND("xant",E253)),"ant",IF(ISNUMBER(FIND("xgre",E253)),"gre","glb")))</f>
        <v>glb</v>
      </c>
      <c r="R253" s="23"/>
      <c r="S253" s="23" t="str">
        <f t="shared" si="9"/>
        <v>longitude, latitude, olevel, time</v>
      </c>
      <c r="T253" s="23" t="str">
        <f t="shared" si="10"/>
        <v>area: mean where sea time: mean</v>
      </c>
      <c r="U253" s="27" t="str">
        <f t="shared" si="11"/>
        <v>dissi13c</v>
      </c>
      <c r="V253" s="23"/>
    </row>
    <row r="254" spans="1:22" ht="42">
      <c r="A254" s="23" t="s">
        <v>4541</v>
      </c>
      <c r="B254" s="23" t="s">
        <v>4542</v>
      </c>
      <c r="C254" s="24" t="s">
        <v>4543</v>
      </c>
      <c r="D254" s="24" t="s">
        <v>4540</v>
      </c>
      <c r="E254" s="24" t="s">
        <v>14</v>
      </c>
      <c r="F254" s="23" t="s">
        <v>15</v>
      </c>
      <c r="G254" s="23"/>
      <c r="H254" s="23" t="s">
        <v>16</v>
      </c>
      <c r="I254" s="24" t="s">
        <v>31</v>
      </c>
      <c r="J254" s="23" t="s">
        <v>37</v>
      </c>
      <c r="K254" s="24" t="s">
        <v>5949</v>
      </c>
      <c r="L254" s="29" t="s">
        <v>5845</v>
      </c>
      <c r="M254" s="29"/>
      <c r="N254" s="23" t="s">
        <v>4538</v>
      </c>
      <c r="O254" s="27"/>
      <c r="P254" s="23" t="s">
        <v>6218</v>
      </c>
      <c r="Q254" s="27" t="str">
        <f>IF(O254&lt;&gt;"",O254,IF(ISNUMBER(FIND("xant",E254)),"ant",IF(ISNUMBER(FIND("xgre",E254)),"gre","glb")))</f>
        <v>glb</v>
      </c>
      <c r="R254" s="23"/>
      <c r="S254" s="23" t="str">
        <f t="shared" si="9"/>
        <v>longitude latitude time depth0m</v>
      </c>
      <c r="T254" s="23" t="str">
        <f t="shared" si="10"/>
        <v>area: mean where sea time: mean</v>
      </c>
      <c r="U254" s="27" t="str">
        <f t="shared" si="11"/>
        <v>dissi13c</v>
      </c>
      <c r="V254" s="23"/>
    </row>
    <row r="255" spans="1:22" ht="28">
      <c r="A255" s="23" t="s">
        <v>2884</v>
      </c>
      <c r="B255" s="23" t="s">
        <v>2885</v>
      </c>
      <c r="C255" s="24" t="s">
        <v>2886</v>
      </c>
      <c r="D255" s="24" t="s">
        <v>2887</v>
      </c>
      <c r="E255" s="24" t="s">
        <v>29</v>
      </c>
      <c r="F255" s="23" t="s">
        <v>30</v>
      </c>
      <c r="G255" s="23"/>
      <c r="H255" s="23" t="s">
        <v>16</v>
      </c>
      <c r="I255" s="24" t="s">
        <v>31</v>
      </c>
      <c r="J255" s="23" t="s">
        <v>32</v>
      </c>
      <c r="K255" s="24"/>
      <c r="L255" s="26"/>
      <c r="M255" s="26"/>
      <c r="N255" s="23"/>
      <c r="O255" s="27"/>
      <c r="P255" s="23" t="s">
        <v>6218</v>
      </c>
      <c r="Q255" s="27" t="str">
        <f>IF(O255&lt;&gt;"",O255,IF(ISNUMBER(FIND("xant",E255)),"ant",IF(ISNUMBER(FIND("xgre",E255)),"gre","glb")))</f>
        <v>glb</v>
      </c>
      <c r="R255" s="23"/>
      <c r="S255" s="23" t="str">
        <f t="shared" si="9"/>
        <v>longitude, latitude, olevel, time</v>
      </c>
      <c r="T255" s="23" t="str">
        <f t="shared" si="10"/>
        <v>area: mean where sea time: mean</v>
      </c>
      <c r="U255" s="27" t="str">
        <f t="shared" si="11"/>
        <v>dissi14c</v>
      </c>
      <c r="V255" s="23"/>
    </row>
    <row r="256" spans="1:22" ht="28">
      <c r="A256" s="23" t="s">
        <v>4544</v>
      </c>
      <c r="B256" s="23" t="s">
        <v>4545</v>
      </c>
      <c r="C256" s="24" t="s">
        <v>4546</v>
      </c>
      <c r="D256" s="24" t="s">
        <v>4547</v>
      </c>
      <c r="E256" s="24" t="s">
        <v>29</v>
      </c>
      <c r="F256" s="23" t="s">
        <v>30</v>
      </c>
      <c r="G256" s="23"/>
      <c r="H256" s="23" t="s">
        <v>16</v>
      </c>
      <c r="I256" s="24" t="s">
        <v>31</v>
      </c>
      <c r="J256" s="23" t="s">
        <v>32</v>
      </c>
      <c r="K256" s="24"/>
      <c r="L256" s="26"/>
      <c r="M256" s="26"/>
      <c r="N256" s="23"/>
      <c r="O256" s="27"/>
      <c r="P256" s="23" t="s">
        <v>6218</v>
      </c>
      <c r="Q256" s="27" t="str">
        <f>IF(O256&lt;&gt;"",O256,IF(ISNUMBER(FIND("xant",E256)),"ant",IF(ISNUMBER(FIND("xgre",E256)),"gre","glb")))</f>
        <v>glb</v>
      </c>
      <c r="R256" s="23"/>
      <c r="S256" s="23" t="str">
        <f t="shared" si="9"/>
        <v>longitude, latitude, olevel, time</v>
      </c>
      <c r="T256" s="23" t="str">
        <f t="shared" si="10"/>
        <v>area: mean where sea time: mean</v>
      </c>
      <c r="U256" s="27" t="str">
        <f t="shared" si="11"/>
        <v>dissi14cabio</v>
      </c>
      <c r="V256" s="23"/>
    </row>
    <row r="257" spans="1:22" ht="42">
      <c r="A257" s="23" t="s">
        <v>4548</v>
      </c>
      <c r="B257" s="23" t="s">
        <v>4549</v>
      </c>
      <c r="C257" s="24" t="s">
        <v>4550</v>
      </c>
      <c r="D257" s="24" t="s">
        <v>4547</v>
      </c>
      <c r="E257" s="24" t="s">
        <v>14</v>
      </c>
      <c r="F257" s="23" t="s">
        <v>15</v>
      </c>
      <c r="G257" s="23"/>
      <c r="H257" s="23" t="s">
        <v>16</v>
      </c>
      <c r="I257" s="24" t="s">
        <v>31</v>
      </c>
      <c r="J257" s="23" t="s">
        <v>37</v>
      </c>
      <c r="K257" s="24" t="s">
        <v>5949</v>
      </c>
      <c r="L257" s="29" t="s">
        <v>5845</v>
      </c>
      <c r="M257" s="29"/>
      <c r="N257" s="23" t="s">
        <v>4545</v>
      </c>
      <c r="O257" s="27"/>
      <c r="P257" s="23" t="s">
        <v>6218</v>
      </c>
      <c r="Q257" s="27" t="str">
        <f>IF(O257&lt;&gt;"",O257,IF(ISNUMBER(FIND("xant",E257)),"ant",IF(ISNUMBER(FIND("xgre",E257)),"gre","glb")))</f>
        <v>glb</v>
      </c>
      <c r="R257" s="23"/>
      <c r="S257" s="23" t="str">
        <f t="shared" si="9"/>
        <v>longitude latitude time depth0m</v>
      </c>
      <c r="T257" s="23" t="str">
        <f t="shared" si="10"/>
        <v>area: mean where sea time: mean</v>
      </c>
      <c r="U257" s="27" t="str">
        <f t="shared" si="11"/>
        <v>dissi14cabio</v>
      </c>
      <c r="V257" s="23"/>
    </row>
    <row r="258" spans="1:22" ht="28">
      <c r="A258" s="23" t="s">
        <v>4551</v>
      </c>
      <c r="B258" s="23" t="s">
        <v>4552</v>
      </c>
      <c r="C258" s="24" t="s">
        <v>4553</v>
      </c>
      <c r="D258" s="24" t="s">
        <v>4554</v>
      </c>
      <c r="E258" s="24" t="s">
        <v>29</v>
      </c>
      <c r="F258" s="23" t="s">
        <v>30</v>
      </c>
      <c r="G258" s="23"/>
      <c r="H258" s="23" t="s">
        <v>16</v>
      </c>
      <c r="I258" s="24" t="s">
        <v>31</v>
      </c>
      <c r="J258" s="23" t="s">
        <v>32</v>
      </c>
      <c r="K258" s="24"/>
      <c r="L258" s="26"/>
      <c r="M258" s="26"/>
      <c r="N258" s="23"/>
      <c r="O258" s="27"/>
      <c r="P258" s="23" t="s">
        <v>6218</v>
      </c>
      <c r="Q258" s="27" t="str">
        <f>IF(O258&lt;&gt;"",O258,IF(ISNUMBER(FIND("xant",E258)),"ant",IF(ISNUMBER(FIND("xgre",E258)),"gre","glb")))</f>
        <v>glb</v>
      </c>
      <c r="R258" s="23"/>
      <c r="S258" s="23" t="str">
        <f t="shared" ref="S258:S321" si="12">IF(L258="",E258,L258)</f>
        <v>longitude, latitude, olevel, time</v>
      </c>
      <c r="T258" s="23" t="str">
        <f t="shared" ref="T258:T321" si="13">IF(M258="",I258,M258)</f>
        <v>area: mean where sea time: mean</v>
      </c>
      <c r="U258" s="27" t="str">
        <f t="shared" ref="U258:U321" si="14">IF(N258="",B258,N258)</f>
        <v>dissic</v>
      </c>
      <c r="V258" s="23"/>
    </row>
    <row r="259" spans="1:22" ht="42">
      <c r="A259" s="23" t="s">
        <v>4555</v>
      </c>
      <c r="B259" s="23" t="s">
        <v>4556</v>
      </c>
      <c r="C259" s="24" t="s">
        <v>4557</v>
      </c>
      <c r="D259" s="24" t="s">
        <v>4554</v>
      </c>
      <c r="E259" s="24" t="s">
        <v>14</v>
      </c>
      <c r="F259" s="23" t="s">
        <v>15</v>
      </c>
      <c r="G259" s="23"/>
      <c r="H259" s="23" t="s">
        <v>16</v>
      </c>
      <c r="I259" s="24" t="s">
        <v>31</v>
      </c>
      <c r="J259" s="23" t="s">
        <v>37</v>
      </c>
      <c r="K259" s="24" t="s">
        <v>5949</v>
      </c>
      <c r="L259" s="29" t="s">
        <v>5845</v>
      </c>
      <c r="M259" s="29"/>
      <c r="N259" s="23" t="s">
        <v>4552</v>
      </c>
      <c r="O259" s="27"/>
      <c r="P259" s="23" t="s">
        <v>6218</v>
      </c>
      <c r="Q259" s="27" t="str">
        <f>IF(O259&lt;&gt;"",O259,IF(ISNUMBER(FIND("xant",E259)),"ant",IF(ISNUMBER(FIND("xgre",E259)),"gre","glb")))</f>
        <v>glb</v>
      </c>
      <c r="R259" s="23"/>
      <c r="S259" s="23" t="str">
        <f t="shared" si="12"/>
        <v>longitude latitude time depth0m</v>
      </c>
      <c r="T259" s="23" t="str">
        <f t="shared" si="13"/>
        <v>area: mean where sea time: mean</v>
      </c>
      <c r="U259" s="27" t="str">
        <f t="shared" si="14"/>
        <v>dissic</v>
      </c>
      <c r="V259" s="23"/>
    </row>
    <row r="260" spans="1:22" ht="42">
      <c r="A260" s="23" t="s">
        <v>4230</v>
      </c>
      <c r="B260" s="23" t="s">
        <v>4231</v>
      </c>
      <c r="C260" s="24" t="s">
        <v>4232</v>
      </c>
      <c r="D260" s="24" t="s">
        <v>4233</v>
      </c>
      <c r="E260" s="24" t="s">
        <v>29</v>
      </c>
      <c r="F260" s="23" t="s">
        <v>30</v>
      </c>
      <c r="G260" s="23"/>
      <c r="H260" s="23" t="s">
        <v>16</v>
      </c>
      <c r="I260" s="24" t="s">
        <v>31</v>
      </c>
      <c r="J260" s="23" t="s">
        <v>32</v>
      </c>
      <c r="K260" s="24"/>
      <c r="L260" s="26"/>
      <c r="M260" s="26"/>
      <c r="N260" s="23"/>
      <c r="O260" s="27"/>
      <c r="P260" s="23" t="s">
        <v>6218</v>
      </c>
      <c r="Q260" s="27" t="str">
        <f>IF(O260&lt;&gt;"",O260,IF(ISNUMBER(FIND("xant",E260)),"ant",IF(ISNUMBER(FIND("xgre",E260)),"gre","glb")))</f>
        <v>glb</v>
      </c>
      <c r="R260" s="23"/>
      <c r="S260" s="23" t="str">
        <f t="shared" si="12"/>
        <v>longitude, latitude, olevel, time</v>
      </c>
      <c r="T260" s="23" t="str">
        <f t="shared" si="13"/>
        <v>area: mean where sea time: mean</v>
      </c>
      <c r="U260" s="27" t="str">
        <f t="shared" si="14"/>
        <v>dissoc</v>
      </c>
      <c r="V260" s="23"/>
    </row>
    <row r="261" spans="1:22" ht="42">
      <c r="A261" s="23" t="s">
        <v>4558</v>
      </c>
      <c r="B261" s="23" t="s">
        <v>4231</v>
      </c>
      <c r="C261" s="24" t="s">
        <v>4232</v>
      </c>
      <c r="D261" s="24" t="s">
        <v>4233</v>
      </c>
      <c r="E261" s="24" t="s">
        <v>29</v>
      </c>
      <c r="F261" s="23" t="s">
        <v>30</v>
      </c>
      <c r="G261" s="23"/>
      <c r="H261" s="23" t="s">
        <v>16</v>
      </c>
      <c r="I261" s="24" t="s">
        <v>31</v>
      </c>
      <c r="J261" s="23" t="s">
        <v>32</v>
      </c>
      <c r="K261" s="24"/>
      <c r="L261" s="26"/>
      <c r="M261" s="26"/>
      <c r="N261" s="23"/>
      <c r="O261" s="27"/>
      <c r="P261" s="23" t="s">
        <v>6218</v>
      </c>
      <c r="Q261" s="27" t="str">
        <f>IF(O261&lt;&gt;"",O261,IF(ISNUMBER(FIND("xant",E261)),"ant",IF(ISNUMBER(FIND("xgre",E261)),"gre","glb")))</f>
        <v>glb</v>
      </c>
      <c r="R261" s="23"/>
      <c r="S261" s="23" t="str">
        <f t="shared" si="12"/>
        <v>longitude, latitude, olevel, time</v>
      </c>
      <c r="T261" s="23" t="str">
        <f t="shared" si="13"/>
        <v>area: mean where sea time: mean</v>
      </c>
      <c r="U261" s="27" t="str">
        <f t="shared" si="14"/>
        <v>dissoc</v>
      </c>
      <c r="V261" s="23"/>
    </row>
    <row r="262" spans="1:22" ht="70">
      <c r="A262" s="23" t="s">
        <v>1783</v>
      </c>
      <c r="B262" s="23" t="s">
        <v>1784</v>
      </c>
      <c r="C262" s="24" t="s">
        <v>1785</v>
      </c>
      <c r="D262" s="24" t="s">
        <v>1786</v>
      </c>
      <c r="E262" s="24" t="s">
        <v>1147</v>
      </c>
      <c r="F262" s="23" t="s">
        <v>1148</v>
      </c>
      <c r="G262" s="23"/>
      <c r="H262" s="23" t="s">
        <v>16</v>
      </c>
      <c r="I262" s="24" t="s">
        <v>17</v>
      </c>
      <c r="J262" s="23" t="s">
        <v>18</v>
      </c>
      <c r="K262" s="24"/>
      <c r="L262" s="26"/>
      <c r="M262" s="26"/>
      <c r="N262" s="23"/>
      <c r="O262" s="27"/>
      <c r="P262" s="23" t="s">
        <v>6217</v>
      </c>
      <c r="Q262" s="27" t="str">
        <f>IF(O262&lt;&gt;"",O262,IF(ISNUMBER(FIND("xant",E262)),"ant",IF(ISNUMBER(FIND("xgre",E262)),"gre","glb")))</f>
        <v>glb</v>
      </c>
      <c r="R262" s="23"/>
      <c r="S262" s="23" t="str">
        <f t="shared" si="12"/>
        <v>longitude, latitude, alevhalf, time</v>
      </c>
      <c r="T262" s="23" t="str">
        <f t="shared" si="13"/>
        <v>area: time: mean</v>
      </c>
      <c r="U262" s="27" t="str">
        <f t="shared" si="14"/>
        <v>dmc</v>
      </c>
      <c r="V262" s="23"/>
    </row>
    <row r="263" spans="1:22" ht="42">
      <c r="A263" s="23" t="s">
        <v>743</v>
      </c>
      <c r="B263" s="23" t="s">
        <v>744</v>
      </c>
      <c r="C263" s="24" t="s">
        <v>745</v>
      </c>
      <c r="D263" s="24" t="s">
        <v>587</v>
      </c>
      <c r="E263" s="24" t="s">
        <v>634</v>
      </c>
      <c r="F263" s="23" t="s">
        <v>268</v>
      </c>
      <c r="G263" s="23"/>
      <c r="H263" s="23" t="s">
        <v>16</v>
      </c>
      <c r="I263" s="24" t="s">
        <v>17</v>
      </c>
      <c r="J263" s="23" t="s">
        <v>18</v>
      </c>
      <c r="K263" s="24"/>
      <c r="L263" s="26"/>
      <c r="M263" s="26"/>
      <c r="N263" s="23"/>
      <c r="O263" s="27"/>
      <c r="P263" s="23" t="s">
        <v>6217</v>
      </c>
      <c r="Q263" s="27" t="str">
        <f>IF(O263&lt;&gt;"",O263,IF(ISNUMBER(FIND("xant",E263)),"ant",IF(ISNUMBER(FIND("xgre",E263)),"gre","glb")))</f>
        <v>glb</v>
      </c>
      <c r="R263" s="23"/>
      <c r="S263" s="23" t="str">
        <f t="shared" si="12"/>
        <v>longitude, latitude, alevel, time</v>
      </c>
      <c r="T263" s="23" t="str">
        <f t="shared" si="13"/>
        <v>area: time: mean</v>
      </c>
      <c r="U263" s="27" t="str">
        <f t="shared" si="14"/>
        <v>dms</v>
      </c>
      <c r="V263" s="23"/>
    </row>
    <row r="264" spans="1:22" ht="28">
      <c r="A264" s="23" t="s">
        <v>4559</v>
      </c>
      <c r="B264" s="23" t="s">
        <v>4560</v>
      </c>
      <c r="C264" s="24" t="s">
        <v>4561</v>
      </c>
      <c r="D264" s="24" t="s">
        <v>4562</v>
      </c>
      <c r="E264" s="24" t="s">
        <v>29</v>
      </c>
      <c r="F264" s="23" t="s">
        <v>30</v>
      </c>
      <c r="G264" s="23"/>
      <c r="H264" s="23" t="s">
        <v>16</v>
      </c>
      <c r="I264" s="24" t="s">
        <v>31</v>
      </c>
      <c r="J264" s="23" t="s">
        <v>32</v>
      </c>
      <c r="K264" s="24"/>
      <c r="L264" s="26"/>
      <c r="M264" s="26"/>
      <c r="N264" s="23"/>
      <c r="O264" s="27"/>
      <c r="P264" s="23" t="s">
        <v>6218</v>
      </c>
      <c r="Q264" s="27" t="str">
        <f>IF(O264&lt;&gt;"",O264,IF(ISNUMBER(FIND("xant",E264)),"ant",IF(ISNUMBER(FIND("xgre",E264)),"gre","glb")))</f>
        <v>glb</v>
      </c>
      <c r="R264" s="23"/>
      <c r="S264" s="23" t="str">
        <f t="shared" si="12"/>
        <v>longitude, latitude, olevel, time</v>
      </c>
      <c r="T264" s="23" t="str">
        <f t="shared" si="13"/>
        <v>area: mean where sea time: mean</v>
      </c>
      <c r="U264" s="27" t="str">
        <f t="shared" si="14"/>
        <v>dmso</v>
      </c>
      <c r="V264" s="23"/>
    </row>
    <row r="265" spans="1:22" ht="42">
      <c r="A265" s="23" t="s">
        <v>4563</v>
      </c>
      <c r="B265" s="23" t="s">
        <v>4564</v>
      </c>
      <c r="C265" s="24" t="s">
        <v>4565</v>
      </c>
      <c r="D265" s="24" t="s">
        <v>4566</v>
      </c>
      <c r="E265" s="24" t="s">
        <v>14</v>
      </c>
      <c r="F265" s="23" t="s">
        <v>15</v>
      </c>
      <c r="G265" s="23"/>
      <c r="H265" s="23" t="s">
        <v>16</v>
      </c>
      <c r="I265" s="24" t="s">
        <v>31</v>
      </c>
      <c r="J265" s="23" t="s">
        <v>37</v>
      </c>
      <c r="K265" s="24" t="s">
        <v>5949</v>
      </c>
      <c r="L265" s="29" t="s">
        <v>5845</v>
      </c>
      <c r="M265" s="29"/>
      <c r="N265" s="23" t="s">
        <v>4560</v>
      </c>
      <c r="O265" s="27"/>
      <c r="P265" s="23" t="s">
        <v>6218</v>
      </c>
      <c r="Q265" s="27" t="str">
        <f>IF(O265&lt;&gt;"",O265,IF(ISNUMBER(FIND("xant",E265)),"ant",IF(ISNUMBER(FIND("xgre",E265)),"gre","glb")))</f>
        <v>glb</v>
      </c>
      <c r="R265" s="23"/>
      <c r="S265" s="23" t="str">
        <f t="shared" si="12"/>
        <v>longitude latitude time depth0m</v>
      </c>
      <c r="T265" s="23" t="str">
        <f t="shared" si="13"/>
        <v>area: mean where sea time: mean</v>
      </c>
      <c r="U265" s="27" t="str">
        <f t="shared" si="14"/>
        <v>dmso</v>
      </c>
      <c r="V265" s="23"/>
    </row>
    <row r="266" spans="1:22" ht="32" customHeight="1">
      <c r="A266" s="23" t="s">
        <v>746</v>
      </c>
      <c r="B266" s="23" t="s">
        <v>747</v>
      </c>
      <c r="C266" s="24" t="s">
        <v>748</v>
      </c>
      <c r="D266" s="24" t="s">
        <v>749</v>
      </c>
      <c r="E266" s="24" t="s">
        <v>634</v>
      </c>
      <c r="F266" s="23" t="s">
        <v>268</v>
      </c>
      <c r="G266" s="23"/>
      <c r="H266" s="23" t="s">
        <v>16</v>
      </c>
      <c r="I266" s="24" t="s">
        <v>17</v>
      </c>
      <c r="J266" s="23" t="s">
        <v>18</v>
      </c>
      <c r="K266" s="24"/>
      <c r="L266" s="26"/>
      <c r="M266" s="26"/>
      <c r="N266" s="23"/>
      <c r="O266" s="27"/>
      <c r="P266" s="23" t="s">
        <v>6217</v>
      </c>
      <c r="Q266" s="27" t="str">
        <f>IF(O266&lt;&gt;"",O266,IF(ISNUMBER(FIND("xant",E266)),"ant",IF(ISNUMBER(FIND("xgre",E266)),"gre","glb")))</f>
        <v>glb</v>
      </c>
      <c r="R266" s="23"/>
      <c r="S266" s="23" t="str">
        <f t="shared" si="12"/>
        <v>longitude, latitude, alevel, time</v>
      </c>
      <c r="T266" s="23" t="str">
        <f t="shared" si="13"/>
        <v>area: time: mean</v>
      </c>
      <c r="U266" s="27" t="str">
        <f t="shared" si="14"/>
        <v>do3chm</v>
      </c>
      <c r="V266" s="23"/>
    </row>
    <row r="267" spans="1:22" ht="56">
      <c r="A267" s="23" t="s">
        <v>4567</v>
      </c>
      <c r="B267" s="23" t="s">
        <v>4568</v>
      </c>
      <c r="C267" s="24" t="s">
        <v>4569</v>
      </c>
      <c r="D267" s="24" t="s">
        <v>4570</v>
      </c>
      <c r="E267" s="24" t="s">
        <v>72</v>
      </c>
      <c r="F267" s="23" t="s">
        <v>15</v>
      </c>
      <c r="G267" s="23" t="s">
        <v>73</v>
      </c>
      <c r="H267" s="23" t="s">
        <v>16</v>
      </c>
      <c r="I267" s="24" t="s">
        <v>31</v>
      </c>
      <c r="J267" s="23" t="s">
        <v>37</v>
      </c>
      <c r="K267" s="24" t="s">
        <v>5874</v>
      </c>
      <c r="L267" s="26" t="s">
        <v>5875</v>
      </c>
      <c r="M267" s="26"/>
      <c r="N267" s="23"/>
      <c r="O267" s="27"/>
      <c r="P267" s="23" t="s">
        <v>6218</v>
      </c>
      <c r="Q267" s="27" t="str">
        <f>IF(O267&lt;&gt;"",O267,IF(ISNUMBER(FIND("xant",E267)),"ant",IF(ISNUMBER(FIND("xgre",E267)),"gre","glb")))</f>
        <v>glb</v>
      </c>
      <c r="R267" s="23"/>
      <c r="S267" s="23" t="str">
        <f t="shared" si="12"/>
        <v>longitude latitude time</v>
      </c>
      <c r="T267" s="23" t="str">
        <f t="shared" si="13"/>
        <v>area: mean where sea time: mean</v>
      </c>
      <c r="U267" s="27" t="str">
        <f t="shared" si="14"/>
        <v>dpco2</v>
      </c>
      <c r="V267" s="23"/>
    </row>
    <row r="268" spans="1:22" ht="98">
      <c r="A268" s="23" t="s">
        <v>4571</v>
      </c>
      <c r="B268" s="23" t="s">
        <v>4572</v>
      </c>
      <c r="C268" s="24" t="s">
        <v>4573</v>
      </c>
      <c r="D268" s="24" t="s">
        <v>4574</v>
      </c>
      <c r="E268" s="24" t="s">
        <v>72</v>
      </c>
      <c r="F268" s="23" t="s">
        <v>15</v>
      </c>
      <c r="G268" s="23" t="s">
        <v>73</v>
      </c>
      <c r="H268" s="23" t="s">
        <v>16</v>
      </c>
      <c r="I268" s="24" t="s">
        <v>31</v>
      </c>
      <c r="J268" s="23" t="s">
        <v>37</v>
      </c>
      <c r="K268" s="24" t="s">
        <v>5874</v>
      </c>
      <c r="L268" s="26" t="s">
        <v>5875</v>
      </c>
      <c r="M268" s="26"/>
      <c r="N268" s="23"/>
      <c r="O268" s="27"/>
      <c r="P268" s="23" t="s">
        <v>6218</v>
      </c>
      <c r="Q268" s="27" t="str">
        <f>IF(O268&lt;&gt;"",O268,IF(ISNUMBER(FIND("xant",E268)),"ant",IF(ISNUMBER(FIND("xgre",E268)),"gre","glb")))</f>
        <v>glb</v>
      </c>
      <c r="R268" s="23"/>
      <c r="S268" s="23" t="str">
        <f t="shared" si="12"/>
        <v>longitude latitude time</v>
      </c>
      <c r="T268" s="23" t="str">
        <f t="shared" si="13"/>
        <v>area: mean where sea time: mean</v>
      </c>
      <c r="U268" s="27" t="str">
        <f t="shared" si="14"/>
        <v>dpo2</v>
      </c>
      <c r="V268" s="23"/>
    </row>
    <row r="269" spans="1:22" ht="28">
      <c r="A269" s="23" t="s">
        <v>2301</v>
      </c>
      <c r="B269" s="23" t="s">
        <v>2302</v>
      </c>
      <c r="C269" s="24" t="s">
        <v>2303</v>
      </c>
      <c r="D269" s="24"/>
      <c r="E269" s="24" t="s">
        <v>14</v>
      </c>
      <c r="F269" s="23" t="s">
        <v>15</v>
      </c>
      <c r="G269" s="23"/>
      <c r="H269" s="23" t="s">
        <v>16</v>
      </c>
      <c r="I269" s="24" t="s">
        <v>78</v>
      </c>
      <c r="J269" s="23" t="s">
        <v>2300</v>
      </c>
      <c r="K269" s="24" t="s">
        <v>6182</v>
      </c>
      <c r="L269" s="26"/>
      <c r="M269" s="26"/>
      <c r="N269" s="23"/>
      <c r="O269" s="27"/>
      <c r="P269" s="23" t="s">
        <v>6217</v>
      </c>
      <c r="Q269" s="27" t="str">
        <f>IF(O269&lt;&gt;"",O269,IF(ISNUMBER(FIND("xant",E269)),"ant",IF(ISNUMBER(FIND("xgre",E269)),"gre","glb")))</f>
        <v>glb</v>
      </c>
      <c r="R269" s="23"/>
      <c r="S269" s="23" t="str">
        <f t="shared" si="12"/>
        <v>longitude, latitude, time</v>
      </c>
      <c r="T269" s="23" t="str">
        <f t="shared" si="13"/>
        <v>area: mean where land time: mean</v>
      </c>
      <c r="U269" s="27" t="str">
        <f t="shared" si="14"/>
        <v>drivw</v>
      </c>
      <c r="V269" s="23"/>
    </row>
    <row r="270" spans="1:22" ht="28">
      <c r="A270" s="23" t="s">
        <v>750</v>
      </c>
      <c r="B270" s="23" t="s">
        <v>751</v>
      </c>
      <c r="C270" s="24" t="s">
        <v>752</v>
      </c>
      <c r="D270" s="24"/>
      <c r="E270" s="24" t="s">
        <v>14</v>
      </c>
      <c r="F270" s="23" t="s">
        <v>15</v>
      </c>
      <c r="G270" s="23"/>
      <c r="H270" s="23" t="s">
        <v>16</v>
      </c>
      <c r="I270" s="24" t="s">
        <v>17</v>
      </c>
      <c r="J270" s="23" t="s">
        <v>18</v>
      </c>
      <c r="K270" s="24"/>
      <c r="L270" s="26"/>
      <c r="M270" s="26"/>
      <c r="N270" s="23"/>
      <c r="O270" s="27"/>
      <c r="P270" s="23" t="s">
        <v>6217</v>
      </c>
      <c r="Q270" s="27" t="str">
        <f>IF(O270&lt;&gt;"",O270,IF(ISNUMBER(FIND("xant",E270)),"ant",IF(ISNUMBER(FIND("xgre",E270)),"gre","glb")))</f>
        <v>glb</v>
      </c>
      <c r="R270" s="23"/>
      <c r="S270" s="23" t="str">
        <f t="shared" si="12"/>
        <v>longitude, latitude, time</v>
      </c>
      <c r="T270" s="23" t="str">
        <f t="shared" si="13"/>
        <v>area: time: mean</v>
      </c>
      <c r="U270" s="27" t="str">
        <f t="shared" si="14"/>
        <v>drybc</v>
      </c>
      <c r="V270" s="23"/>
    </row>
    <row r="271" spans="1:22" ht="14">
      <c r="A271" s="23" t="s">
        <v>753</v>
      </c>
      <c r="B271" s="23" t="s">
        <v>754</v>
      </c>
      <c r="C271" s="24" t="s">
        <v>755</v>
      </c>
      <c r="D271" s="24"/>
      <c r="E271" s="24" t="s">
        <v>14</v>
      </c>
      <c r="F271" s="23" t="s">
        <v>15</v>
      </c>
      <c r="G271" s="23"/>
      <c r="H271" s="23" t="s">
        <v>16</v>
      </c>
      <c r="I271" s="24" t="s">
        <v>17</v>
      </c>
      <c r="J271" s="23" t="s">
        <v>18</v>
      </c>
      <c r="K271" s="24"/>
      <c r="L271" s="26"/>
      <c r="M271" s="26"/>
      <c r="N271" s="23"/>
      <c r="O271" s="27"/>
      <c r="P271" s="23" t="s">
        <v>6217</v>
      </c>
      <c r="Q271" s="27" t="str">
        <f>IF(O271&lt;&gt;"",O271,IF(ISNUMBER(FIND("xant",E271)),"ant",IF(ISNUMBER(FIND("xgre",E271)),"gre","glb")))</f>
        <v>glb</v>
      </c>
      <c r="R271" s="23"/>
      <c r="S271" s="23" t="str">
        <f t="shared" si="12"/>
        <v>longitude, latitude, time</v>
      </c>
      <c r="T271" s="23" t="str">
        <f t="shared" si="13"/>
        <v>area: time: mean</v>
      </c>
      <c r="U271" s="27" t="str">
        <f t="shared" si="14"/>
        <v>drydust</v>
      </c>
      <c r="V271" s="23"/>
    </row>
    <row r="272" spans="1:22" ht="42">
      <c r="A272" s="23" t="s">
        <v>756</v>
      </c>
      <c r="B272" s="23" t="s">
        <v>757</v>
      </c>
      <c r="C272" s="24" t="s">
        <v>758</v>
      </c>
      <c r="D272" s="24" t="s">
        <v>759</v>
      </c>
      <c r="E272" s="24" t="s">
        <v>14</v>
      </c>
      <c r="F272" s="23" t="s">
        <v>15</v>
      </c>
      <c r="G272" s="23"/>
      <c r="H272" s="23" t="s">
        <v>16</v>
      </c>
      <c r="I272" s="24" t="s">
        <v>17</v>
      </c>
      <c r="J272" s="23" t="s">
        <v>18</v>
      </c>
      <c r="K272" s="24"/>
      <c r="L272" s="26"/>
      <c r="M272" s="26"/>
      <c r="N272" s="23"/>
      <c r="O272" s="27"/>
      <c r="P272" s="23" t="s">
        <v>6217</v>
      </c>
      <c r="Q272" s="27" t="str">
        <f>IF(O272&lt;&gt;"",O272,IF(ISNUMBER(FIND("xant",E272)),"ant",IF(ISNUMBER(FIND("xgre",E272)),"gre","glb")))</f>
        <v>glb</v>
      </c>
      <c r="R272" s="23"/>
      <c r="S272" s="23" t="str">
        <f t="shared" si="12"/>
        <v>longitude, latitude, time</v>
      </c>
      <c r="T272" s="23" t="str">
        <f t="shared" si="13"/>
        <v>area: time: mean</v>
      </c>
      <c r="U272" s="27" t="str">
        <f t="shared" si="14"/>
        <v>dryh2</v>
      </c>
      <c r="V272" s="23"/>
    </row>
    <row r="273" spans="1:22" ht="28">
      <c r="A273" s="23" t="s">
        <v>760</v>
      </c>
      <c r="B273" s="23" t="s">
        <v>761</v>
      </c>
      <c r="C273" s="24" t="s">
        <v>762</v>
      </c>
      <c r="D273" s="24" t="s">
        <v>763</v>
      </c>
      <c r="E273" s="24" t="s">
        <v>14</v>
      </c>
      <c r="F273" s="23" t="s">
        <v>15</v>
      </c>
      <c r="G273" s="23"/>
      <c r="H273" s="23" t="s">
        <v>16</v>
      </c>
      <c r="I273" s="24" t="s">
        <v>17</v>
      </c>
      <c r="J273" s="23" t="s">
        <v>18</v>
      </c>
      <c r="K273" s="24"/>
      <c r="L273" s="26"/>
      <c r="M273" s="26"/>
      <c r="N273" s="23"/>
      <c r="O273" s="27"/>
      <c r="P273" s="23" t="s">
        <v>6217</v>
      </c>
      <c r="Q273" s="27" t="str">
        <f>IF(O273&lt;&gt;"",O273,IF(ISNUMBER(FIND("xant",E273)),"ant",IF(ISNUMBER(FIND("xgre",E273)),"gre","glb")))</f>
        <v>glb</v>
      </c>
      <c r="R273" s="23"/>
      <c r="S273" s="23" t="str">
        <f t="shared" si="12"/>
        <v>longitude, latitude, time</v>
      </c>
      <c r="T273" s="23" t="str">
        <f t="shared" si="13"/>
        <v>area: time: mean</v>
      </c>
      <c r="U273" s="27" t="str">
        <f t="shared" si="14"/>
        <v>dryhno3</v>
      </c>
      <c r="V273" s="23"/>
    </row>
    <row r="274" spans="1:22" ht="42">
      <c r="A274" s="23" t="s">
        <v>455</v>
      </c>
      <c r="B274" s="23" t="s">
        <v>456</v>
      </c>
      <c r="C274" s="24" t="s">
        <v>457</v>
      </c>
      <c r="D274" s="24" t="s">
        <v>458</v>
      </c>
      <c r="E274" s="24" t="s">
        <v>14</v>
      </c>
      <c r="F274" s="23" t="s">
        <v>15</v>
      </c>
      <c r="G274" s="23"/>
      <c r="H274" s="23" t="s">
        <v>16</v>
      </c>
      <c r="I274" s="24" t="s">
        <v>17</v>
      </c>
      <c r="J274" s="23" t="s">
        <v>18</v>
      </c>
      <c r="K274" s="24"/>
      <c r="L274" s="26"/>
      <c r="M274" s="26"/>
      <c r="N274" s="23"/>
      <c r="O274" s="27"/>
      <c r="P274" s="23" t="s">
        <v>6217</v>
      </c>
      <c r="Q274" s="27" t="str">
        <f>IF(O274&lt;&gt;"",O274,IF(ISNUMBER(FIND("xant",E274)),"ant",IF(ISNUMBER(FIND("xgre",E274)),"gre","glb")))</f>
        <v>glb</v>
      </c>
      <c r="R274" s="23"/>
      <c r="S274" s="23" t="str">
        <f t="shared" si="12"/>
        <v>longitude, latitude, time</v>
      </c>
      <c r="T274" s="23" t="str">
        <f t="shared" si="13"/>
        <v>area: time: mean</v>
      </c>
      <c r="U274" s="27" t="str">
        <f t="shared" si="14"/>
        <v>drynh3</v>
      </c>
      <c r="V274" s="23"/>
    </row>
    <row r="275" spans="1:22" ht="14">
      <c r="A275" s="23" t="s">
        <v>764</v>
      </c>
      <c r="B275" s="23" t="s">
        <v>456</v>
      </c>
      <c r="C275" s="24" t="s">
        <v>765</v>
      </c>
      <c r="D275" s="24" t="s">
        <v>766</v>
      </c>
      <c r="E275" s="24" t="s">
        <v>14</v>
      </c>
      <c r="F275" s="23" t="s">
        <v>15</v>
      </c>
      <c r="G275" s="23"/>
      <c r="H275" s="23" t="s">
        <v>16</v>
      </c>
      <c r="I275" s="24" t="s">
        <v>17</v>
      </c>
      <c r="J275" s="23" t="s">
        <v>18</v>
      </c>
      <c r="K275" s="24"/>
      <c r="L275" s="26"/>
      <c r="M275" s="26"/>
      <c r="N275" s="23"/>
      <c r="O275" s="27"/>
      <c r="P275" s="23" t="s">
        <v>6217</v>
      </c>
      <c r="Q275" s="27" t="str">
        <f>IF(O275&lt;&gt;"",O275,IF(ISNUMBER(FIND("xant",E275)),"ant",IF(ISNUMBER(FIND("xgre",E275)),"gre","glb")))</f>
        <v>glb</v>
      </c>
      <c r="R275" s="23"/>
      <c r="S275" s="23" t="str">
        <f t="shared" si="12"/>
        <v>longitude, latitude, time</v>
      </c>
      <c r="T275" s="23" t="str">
        <f t="shared" si="13"/>
        <v>area: time: mean</v>
      </c>
      <c r="U275" s="27" t="str">
        <f t="shared" si="14"/>
        <v>drynh3</v>
      </c>
      <c r="V275" s="23"/>
    </row>
    <row r="276" spans="1:22" ht="42">
      <c r="A276" s="23" t="s">
        <v>459</v>
      </c>
      <c r="B276" s="23" t="s">
        <v>460</v>
      </c>
      <c r="C276" s="24" t="s">
        <v>461</v>
      </c>
      <c r="D276" s="24" t="s">
        <v>462</v>
      </c>
      <c r="E276" s="24" t="s">
        <v>14</v>
      </c>
      <c r="F276" s="23" t="s">
        <v>15</v>
      </c>
      <c r="G276" s="23"/>
      <c r="H276" s="23" t="s">
        <v>16</v>
      </c>
      <c r="I276" s="24" t="s">
        <v>17</v>
      </c>
      <c r="J276" s="23" t="s">
        <v>18</v>
      </c>
      <c r="K276" s="24"/>
      <c r="L276" s="26"/>
      <c r="M276" s="26"/>
      <c r="N276" s="23"/>
      <c r="O276" s="27"/>
      <c r="P276" s="23" t="s">
        <v>6217</v>
      </c>
      <c r="Q276" s="27" t="str">
        <f>IF(O276&lt;&gt;"",O276,IF(ISNUMBER(FIND("xant",E276)),"ant",IF(ISNUMBER(FIND("xgre",E276)),"gre","glb")))</f>
        <v>glb</v>
      </c>
      <c r="R276" s="23"/>
      <c r="S276" s="23" t="str">
        <f t="shared" si="12"/>
        <v>longitude, latitude, time</v>
      </c>
      <c r="T276" s="23" t="str">
        <f t="shared" si="13"/>
        <v>area: time: mean</v>
      </c>
      <c r="U276" s="27" t="str">
        <f t="shared" si="14"/>
        <v>drynh4</v>
      </c>
      <c r="V276" s="23"/>
    </row>
    <row r="277" spans="1:22" ht="14">
      <c r="A277" s="23" t="s">
        <v>767</v>
      </c>
      <c r="B277" s="23" t="s">
        <v>460</v>
      </c>
      <c r="C277" s="24" t="s">
        <v>768</v>
      </c>
      <c r="D277" s="24"/>
      <c r="E277" s="24" t="s">
        <v>14</v>
      </c>
      <c r="F277" s="23" t="s">
        <v>15</v>
      </c>
      <c r="G277" s="23"/>
      <c r="H277" s="23" t="s">
        <v>16</v>
      </c>
      <c r="I277" s="24" t="s">
        <v>17</v>
      </c>
      <c r="J277" s="23" t="s">
        <v>18</v>
      </c>
      <c r="K277" s="24"/>
      <c r="L277" s="26"/>
      <c r="M277" s="26"/>
      <c r="N277" s="23"/>
      <c r="O277" s="27"/>
      <c r="P277" s="23" t="s">
        <v>6217</v>
      </c>
      <c r="Q277" s="27" t="str">
        <f>IF(O277&lt;&gt;"",O277,IF(ISNUMBER(FIND("xant",E277)),"ant",IF(ISNUMBER(FIND("xgre",E277)),"gre","glb")))</f>
        <v>glb</v>
      </c>
      <c r="R277" s="23"/>
      <c r="S277" s="23" t="str">
        <f t="shared" si="12"/>
        <v>longitude, latitude, time</v>
      </c>
      <c r="T277" s="23" t="str">
        <f t="shared" si="13"/>
        <v>area: time: mean</v>
      </c>
      <c r="U277" s="27" t="str">
        <f t="shared" si="14"/>
        <v>drynh4</v>
      </c>
      <c r="V277" s="23"/>
    </row>
    <row r="278" spans="1:22" ht="28">
      <c r="A278" s="23" t="s">
        <v>769</v>
      </c>
      <c r="B278" s="23" t="s">
        <v>770</v>
      </c>
      <c r="C278" s="24" t="s">
        <v>771</v>
      </c>
      <c r="D278" s="24" t="s">
        <v>772</v>
      </c>
      <c r="E278" s="24" t="s">
        <v>14</v>
      </c>
      <c r="F278" s="23" t="s">
        <v>15</v>
      </c>
      <c r="G278" s="23"/>
      <c r="H278" s="23" t="s">
        <v>16</v>
      </c>
      <c r="I278" s="24" t="s">
        <v>17</v>
      </c>
      <c r="J278" s="23" t="s">
        <v>18</v>
      </c>
      <c r="K278" s="24"/>
      <c r="L278" s="26"/>
      <c r="M278" s="26"/>
      <c r="N278" s="23"/>
      <c r="O278" s="27"/>
      <c r="P278" s="23" t="s">
        <v>6217</v>
      </c>
      <c r="Q278" s="27" t="str">
        <f>IF(O278&lt;&gt;"",O278,IF(ISNUMBER(FIND("xant",E278)),"ant",IF(ISNUMBER(FIND("xgre",E278)),"gre","glb")))</f>
        <v>glb</v>
      </c>
      <c r="R278" s="23"/>
      <c r="S278" s="23" t="str">
        <f t="shared" si="12"/>
        <v>longitude, latitude, time</v>
      </c>
      <c r="T278" s="23" t="str">
        <f t="shared" si="13"/>
        <v>area: time: mean</v>
      </c>
      <c r="U278" s="27" t="str">
        <f t="shared" si="14"/>
        <v>dryno3</v>
      </c>
      <c r="V278" s="23"/>
    </row>
    <row r="279" spans="1:22" ht="42">
      <c r="A279" s="23" t="s">
        <v>463</v>
      </c>
      <c r="B279" s="23" t="s">
        <v>464</v>
      </c>
      <c r="C279" s="24" t="s">
        <v>465</v>
      </c>
      <c r="D279" s="24" t="s">
        <v>466</v>
      </c>
      <c r="E279" s="24" t="s">
        <v>14</v>
      </c>
      <c r="F279" s="23" t="s">
        <v>15</v>
      </c>
      <c r="G279" s="23"/>
      <c r="H279" s="23" t="s">
        <v>16</v>
      </c>
      <c r="I279" s="24" t="s">
        <v>17</v>
      </c>
      <c r="J279" s="23" t="s">
        <v>18</v>
      </c>
      <c r="K279" s="24"/>
      <c r="L279" s="26"/>
      <c r="M279" s="26"/>
      <c r="N279" s="23"/>
      <c r="O279" s="27"/>
      <c r="P279" s="23" t="s">
        <v>6217</v>
      </c>
      <c r="Q279" s="27" t="str">
        <f>IF(O279&lt;&gt;"",O279,IF(ISNUMBER(FIND("xant",E279)),"ant",IF(ISNUMBER(FIND("xgre",E279)),"gre","glb")))</f>
        <v>glb</v>
      </c>
      <c r="R279" s="23"/>
      <c r="S279" s="23" t="str">
        <f t="shared" si="12"/>
        <v>longitude, latitude, time</v>
      </c>
      <c r="T279" s="23" t="str">
        <f t="shared" si="13"/>
        <v>area: time: mean</v>
      </c>
      <c r="U279" s="27" t="str">
        <f t="shared" si="14"/>
        <v>drynoy</v>
      </c>
      <c r="V279" s="23"/>
    </row>
    <row r="280" spans="1:22" ht="14">
      <c r="A280" s="23" t="s">
        <v>773</v>
      </c>
      <c r="B280" s="23" t="s">
        <v>464</v>
      </c>
      <c r="C280" s="24" t="s">
        <v>774</v>
      </c>
      <c r="D280" s="24"/>
      <c r="E280" s="24" t="s">
        <v>14</v>
      </c>
      <c r="F280" s="23" t="s">
        <v>15</v>
      </c>
      <c r="G280" s="23"/>
      <c r="H280" s="23" t="s">
        <v>16</v>
      </c>
      <c r="I280" s="24" t="s">
        <v>17</v>
      </c>
      <c r="J280" s="23" t="s">
        <v>18</v>
      </c>
      <c r="K280" s="24"/>
      <c r="L280" s="26"/>
      <c r="M280" s="26"/>
      <c r="N280" s="23"/>
      <c r="O280" s="27"/>
      <c r="P280" s="23" t="s">
        <v>6217</v>
      </c>
      <c r="Q280" s="27" t="str">
        <f>IF(O280&lt;&gt;"",O280,IF(ISNUMBER(FIND("xant",E280)),"ant",IF(ISNUMBER(FIND("xgre",E280)),"gre","glb")))</f>
        <v>glb</v>
      </c>
      <c r="R280" s="23"/>
      <c r="S280" s="23" t="str">
        <f t="shared" si="12"/>
        <v>longitude, latitude, time</v>
      </c>
      <c r="T280" s="23" t="str">
        <f t="shared" si="13"/>
        <v>area: time: mean</v>
      </c>
      <c r="U280" s="27" t="str">
        <f t="shared" si="14"/>
        <v>drynoy</v>
      </c>
      <c r="V280" s="23"/>
    </row>
    <row r="281" spans="1:22" ht="14">
      <c r="A281" s="23" t="s">
        <v>775</v>
      </c>
      <c r="B281" s="23" t="s">
        <v>776</v>
      </c>
      <c r="C281" s="24" t="s">
        <v>777</v>
      </c>
      <c r="D281" s="24"/>
      <c r="E281" s="24" t="s">
        <v>14</v>
      </c>
      <c r="F281" s="23" t="s">
        <v>15</v>
      </c>
      <c r="G281" s="23"/>
      <c r="H281" s="23" t="s">
        <v>16</v>
      </c>
      <c r="I281" s="24" t="s">
        <v>17</v>
      </c>
      <c r="J281" s="23" t="s">
        <v>18</v>
      </c>
      <c r="K281" s="24"/>
      <c r="L281" s="26"/>
      <c r="M281" s="26"/>
      <c r="N281" s="23"/>
      <c r="O281" s="27"/>
      <c r="P281" s="23" t="s">
        <v>6217</v>
      </c>
      <c r="Q281" s="27" t="str">
        <f>IF(O281&lt;&gt;"",O281,IF(ISNUMBER(FIND("xant",E281)),"ant",IF(ISNUMBER(FIND("xgre",E281)),"gre","glb")))</f>
        <v>glb</v>
      </c>
      <c r="R281" s="23"/>
      <c r="S281" s="23" t="str">
        <f t="shared" si="12"/>
        <v>longitude, latitude, time</v>
      </c>
      <c r="T281" s="23" t="str">
        <f t="shared" si="13"/>
        <v>area: time: mean</v>
      </c>
      <c r="U281" s="27" t="str">
        <f t="shared" si="14"/>
        <v>dryo3</v>
      </c>
      <c r="V281" s="23"/>
    </row>
    <row r="282" spans="1:22" ht="28">
      <c r="A282" s="23" t="s">
        <v>778</v>
      </c>
      <c r="B282" s="23" t="s">
        <v>779</v>
      </c>
      <c r="C282" s="24" t="s">
        <v>780</v>
      </c>
      <c r="D282" s="24"/>
      <c r="E282" s="24" t="s">
        <v>14</v>
      </c>
      <c r="F282" s="23" t="s">
        <v>15</v>
      </c>
      <c r="G282" s="23"/>
      <c r="H282" s="23" t="s">
        <v>16</v>
      </c>
      <c r="I282" s="24" t="s">
        <v>17</v>
      </c>
      <c r="J282" s="23" t="s">
        <v>18</v>
      </c>
      <c r="K282" s="24"/>
      <c r="L282" s="26"/>
      <c r="M282" s="26"/>
      <c r="N282" s="23"/>
      <c r="O282" s="27"/>
      <c r="P282" s="23" t="s">
        <v>6217</v>
      </c>
      <c r="Q282" s="27" t="str">
        <f>IF(O282&lt;&gt;"",O282,IF(ISNUMBER(FIND("xant",E282)),"ant",IF(ISNUMBER(FIND("xgre",E282)),"gre","glb")))</f>
        <v>glb</v>
      </c>
      <c r="R282" s="23"/>
      <c r="S282" s="23" t="str">
        <f t="shared" si="12"/>
        <v>longitude, latitude, time</v>
      </c>
      <c r="T282" s="23" t="str">
        <f t="shared" si="13"/>
        <v>area: time: mean</v>
      </c>
      <c r="U282" s="27" t="str">
        <f t="shared" si="14"/>
        <v>dryoa</v>
      </c>
      <c r="V282" s="23"/>
    </row>
    <row r="283" spans="1:22" ht="14">
      <c r="A283" s="23" t="s">
        <v>781</v>
      </c>
      <c r="B283" s="23" t="s">
        <v>782</v>
      </c>
      <c r="C283" s="24" t="s">
        <v>783</v>
      </c>
      <c r="D283" s="24"/>
      <c r="E283" s="24" t="s">
        <v>14</v>
      </c>
      <c r="F283" s="23" t="s">
        <v>15</v>
      </c>
      <c r="G283" s="23"/>
      <c r="H283" s="23" t="s">
        <v>16</v>
      </c>
      <c r="I283" s="24" t="s">
        <v>17</v>
      </c>
      <c r="J283" s="23" t="s">
        <v>18</v>
      </c>
      <c r="K283" s="24"/>
      <c r="L283" s="26"/>
      <c r="M283" s="26"/>
      <c r="N283" s="23"/>
      <c r="O283" s="27"/>
      <c r="P283" s="23" t="s">
        <v>6217</v>
      </c>
      <c r="Q283" s="27" t="str">
        <f>IF(O283&lt;&gt;"",O283,IF(ISNUMBER(FIND("xant",E283)),"ant",IF(ISNUMBER(FIND("xgre",E283)),"gre","glb")))</f>
        <v>glb</v>
      </c>
      <c r="R283" s="23"/>
      <c r="S283" s="23" t="str">
        <f t="shared" si="12"/>
        <v>longitude, latitude, time</v>
      </c>
      <c r="T283" s="23" t="str">
        <f t="shared" si="13"/>
        <v>area: time: mean</v>
      </c>
      <c r="U283" s="27" t="str">
        <f t="shared" si="14"/>
        <v>dryso2</v>
      </c>
      <c r="V283" s="23"/>
    </row>
    <row r="284" spans="1:22" ht="14">
      <c r="A284" s="23" t="s">
        <v>784</v>
      </c>
      <c r="B284" s="23" t="s">
        <v>785</v>
      </c>
      <c r="C284" s="24" t="s">
        <v>786</v>
      </c>
      <c r="D284" s="24"/>
      <c r="E284" s="24" t="s">
        <v>14</v>
      </c>
      <c r="F284" s="23" t="s">
        <v>15</v>
      </c>
      <c r="G284" s="23"/>
      <c r="H284" s="23" t="s">
        <v>16</v>
      </c>
      <c r="I284" s="24" t="s">
        <v>17</v>
      </c>
      <c r="J284" s="23" t="s">
        <v>18</v>
      </c>
      <c r="K284" s="24"/>
      <c r="L284" s="26"/>
      <c r="M284" s="26"/>
      <c r="N284" s="23"/>
      <c r="O284" s="27"/>
      <c r="P284" s="23" t="s">
        <v>6217</v>
      </c>
      <c r="Q284" s="27" t="str">
        <f>IF(O284&lt;&gt;"",O284,IF(ISNUMBER(FIND("xant",E284)),"ant",IF(ISNUMBER(FIND("xgre",E284)),"gre","glb")))</f>
        <v>glb</v>
      </c>
      <c r="R284" s="23"/>
      <c r="S284" s="23" t="str">
        <f t="shared" si="12"/>
        <v>longitude, latitude, time</v>
      </c>
      <c r="T284" s="23" t="str">
        <f t="shared" si="13"/>
        <v>area: time: mean</v>
      </c>
      <c r="U284" s="27" t="str">
        <f t="shared" si="14"/>
        <v>dryso4</v>
      </c>
      <c r="V284" s="23"/>
    </row>
    <row r="285" spans="1:22" ht="28">
      <c r="A285" s="23" t="s">
        <v>787</v>
      </c>
      <c r="B285" s="23" t="s">
        <v>788</v>
      </c>
      <c r="C285" s="24" t="s">
        <v>789</v>
      </c>
      <c r="D285" s="24"/>
      <c r="E285" s="24" t="s">
        <v>14</v>
      </c>
      <c r="F285" s="23" t="s">
        <v>15</v>
      </c>
      <c r="G285" s="23"/>
      <c r="H285" s="23" t="s">
        <v>16</v>
      </c>
      <c r="I285" s="24" t="s">
        <v>17</v>
      </c>
      <c r="J285" s="23" t="s">
        <v>18</v>
      </c>
      <c r="K285" s="24"/>
      <c r="L285" s="26"/>
      <c r="M285" s="26"/>
      <c r="N285" s="23"/>
      <c r="O285" s="27"/>
      <c r="P285" s="23" t="s">
        <v>6217</v>
      </c>
      <c r="Q285" s="27" t="str">
        <f>IF(O285&lt;&gt;"",O285,IF(ISNUMBER(FIND("xant",E285)),"ant",IF(ISNUMBER(FIND("xgre",E285)),"gre","glb")))</f>
        <v>glb</v>
      </c>
      <c r="R285" s="23"/>
      <c r="S285" s="23" t="str">
        <f t="shared" si="12"/>
        <v>longitude, latitude, time</v>
      </c>
      <c r="T285" s="23" t="str">
        <f t="shared" si="13"/>
        <v>area: time: mean</v>
      </c>
      <c r="U285" s="27" t="str">
        <f t="shared" si="14"/>
        <v>dryss</v>
      </c>
      <c r="V285" s="23"/>
    </row>
    <row r="286" spans="1:22" ht="14">
      <c r="A286" s="23" t="s">
        <v>2304</v>
      </c>
      <c r="B286" s="23" t="s">
        <v>2305</v>
      </c>
      <c r="C286" s="24" t="s">
        <v>2306</v>
      </c>
      <c r="D286" s="24"/>
      <c r="E286" s="24" t="s">
        <v>14</v>
      </c>
      <c r="F286" s="23" t="s">
        <v>15</v>
      </c>
      <c r="G286" s="23"/>
      <c r="H286" s="23" t="s">
        <v>16</v>
      </c>
      <c r="I286" s="24" t="s">
        <v>78</v>
      </c>
      <c r="J286" s="23" t="s">
        <v>18</v>
      </c>
      <c r="K286" s="24"/>
      <c r="L286" s="26"/>
      <c r="M286" s="26"/>
      <c r="N286" s="23"/>
      <c r="O286" s="27"/>
      <c r="P286" s="23" t="s">
        <v>6217</v>
      </c>
      <c r="Q286" s="27" t="str">
        <f>IF(O286&lt;&gt;"",O286,IF(ISNUMBER(FIND("xant",E286)),"ant",IF(ISNUMBER(FIND("xgre",E286)),"gre","glb")))</f>
        <v>glb</v>
      </c>
      <c r="R286" s="23"/>
      <c r="S286" s="23" t="str">
        <f t="shared" si="12"/>
        <v>longitude, latitude, time</v>
      </c>
      <c r="T286" s="23" t="str">
        <f t="shared" si="13"/>
        <v>area: mean where land time: mean</v>
      </c>
      <c r="U286" s="27" t="str">
        <f t="shared" si="14"/>
        <v>dslw</v>
      </c>
      <c r="V286" s="23"/>
    </row>
    <row r="287" spans="1:22" ht="14">
      <c r="A287" s="23" t="s">
        <v>2307</v>
      </c>
      <c r="B287" s="23" t="s">
        <v>2308</v>
      </c>
      <c r="C287" s="24" t="s">
        <v>2309</v>
      </c>
      <c r="D287" s="24"/>
      <c r="E287" s="24" t="s">
        <v>14</v>
      </c>
      <c r="F287" s="23" t="s">
        <v>15</v>
      </c>
      <c r="G287" s="23"/>
      <c r="H287" s="23" t="s">
        <v>16</v>
      </c>
      <c r="I287" s="24" t="s">
        <v>78</v>
      </c>
      <c r="J287" s="23" t="s">
        <v>18</v>
      </c>
      <c r="K287" s="24"/>
      <c r="L287" s="26"/>
      <c r="M287" s="26"/>
      <c r="N287" s="23"/>
      <c r="O287" s="27"/>
      <c r="P287" s="23" t="s">
        <v>6217</v>
      </c>
      <c r="Q287" s="27" t="str">
        <f>IF(O287&lt;&gt;"",O287,IF(ISNUMBER(FIND("xant",E287)),"ant",IF(ISNUMBER(FIND("xgre",E287)),"gre","glb")))</f>
        <v>glb</v>
      </c>
      <c r="R287" s="23"/>
      <c r="S287" s="23" t="str">
        <f t="shared" si="12"/>
        <v>longitude, latitude, time</v>
      </c>
      <c r="T287" s="23" t="str">
        <f t="shared" si="13"/>
        <v>area: mean where land time: mean</v>
      </c>
      <c r="U287" s="27" t="str">
        <f t="shared" si="14"/>
        <v>dsn</v>
      </c>
      <c r="V287" s="23"/>
    </row>
    <row r="288" spans="1:22" ht="14">
      <c r="A288" s="23" t="s">
        <v>2310</v>
      </c>
      <c r="B288" s="23" t="s">
        <v>2311</v>
      </c>
      <c r="C288" s="24" t="s">
        <v>2312</v>
      </c>
      <c r="D288" s="24"/>
      <c r="E288" s="24" t="s">
        <v>14</v>
      </c>
      <c r="F288" s="23" t="s">
        <v>15</v>
      </c>
      <c r="G288" s="23"/>
      <c r="H288" s="23" t="s">
        <v>16</v>
      </c>
      <c r="I288" s="24" t="s">
        <v>78</v>
      </c>
      <c r="J288" s="23" t="s">
        <v>18</v>
      </c>
      <c r="K288" s="24"/>
      <c r="L288" s="26"/>
      <c r="M288" s="26"/>
      <c r="N288" s="23"/>
      <c r="O288" s="27"/>
      <c r="P288" s="23" t="s">
        <v>6217</v>
      </c>
      <c r="Q288" s="27" t="str">
        <f>IF(O288&lt;&gt;"",O288,IF(ISNUMBER(FIND("xant",E288)),"ant",IF(ISNUMBER(FIND("xgre",E288)),"gre","glb")))</f>
        <v>glb</v>
      </c>
      <c r="R288" s="23"/>
      <c r="S288" s="23" t="str">
        <f t="shared" si="12"/>
        <v>longitude, latitude, time</v>
      </c>
      <c r="T288" s="23" t="str">
        <f t="shared" si="13"/>
        <v>area: mean where land time: mean</v>
      </c>
      <c r="U288" s="27" t="str">
        <f t="shared" si="14"/>
        <v>dsw</v>
      </c>
      <c r="V288" s="23"/>
    </row>
    <row r="289" spans="1:22" ht="28">
      <c r="A289" s="23" t="s">
        <v>1603</v>
      </c>
      <c r="B289" s="23" t="s">
        <v>1604</v>
      </c>
      <c r="C289" s="24" t="s">
        <v>1605</v>
      </c>
      <c r="D289" s="24" t="s">
        <v>1606</v>
      </c>
      <c r="E289" s="24" t="s">
        <v>279</v>
      </c>
      <c r="F289" s="23" t="s">
        <v>268</v>
      </c>
      <c r="G289" s="23"/>
      <c r="H289" s="23" t="s">
        <v>66</v>
      </c>
      <c r="I289" s="24" t="s">
        <v>67</v>
      </c>
      <c r="J289" s="23" t="s">
        <v>18</v>
      </c>
      <c r="K289" s="24" t="s">
        <v>5876</v>
      </c>
      <c r="L289" s="26"/>
      <c r="M289" s="24" t="s">
        <v>1619</v>
      </c>
      <c r="N289" s="23"/>
      <c r="O289" s="27"/>
      <c r="P289" s="23" t="s">
        <v>6217</v>
      </c>
      <c r="Q289" s="27" t="str">
        <f>IF(O289&lt;&gt;"",O289,IF(ISNUMBER(FIND("xant",E289)),"ant",IF(ISNUMBER(FIND("xgre",E289)),"gre","glb")))</f>
        <v>glb</v>
      </c>
      <c r="R289" s="23"/>
      <c r="S289" s="23" t="str">
        <f t="shared" si="12"/>
        <v>longitude, latitude, alevel, time1</v>
      </c>
      <c r="T289" s="23" t="str">
        <f t="shared" si="13"/>
        <v>area: mean where convective_cloud time: point</v>
      </c>
      <c r="U289" s="27" t="str">
        <f t="shared" si="14"/>
        <v>dtauc</v>
      </c>
      <c r="V289" s="23"/>
    </row>
    <row r="290" spans="1:22" ht="28">
      <c r="A290" s="23" t="s">
        <v>1607</v>
      </c>
      <c r="B290" s="23" t="s">
        <v>1608</v>
      </c>
      <c r="C290" s="24" t="s">
        <v>1609</v>
      </c>
      <c r="D290" s="24" t="s">
        <v>1610</v>
      </c>
      <c r="E290" s="24" t="s">
        <v>279</v>
      </c>
      <c r="F290" s="23" t="s">
        <v>268</v>
      </c>
      <c r="G290" s="23"/>
      <c r="H290" s="23" t="s">
        <v>66</v>
      </c>
      <c r="I290" s="24" t="s">
        <v>67</v>
      </c>
      <c r="J290" s="23" t="s">
        <v>18</v>
      </c>
      <c r="K290" s="24" t="s">
        <v>5877</v>
      </c>
      <c r="L290" s="26"/>
      <c r="M290" s="24" t="s">
        <v>1619</v>
      </c>
      <c r="N290" s="23"/>
      <c r="O290" s="27"/>
      <c r="P290" s="23" t="s">
        <v>6217</v>
      </c>
      <c r="Q290" s="27" t="str">
        <f>IF(O290&lt;&gt;"",O290,IF(ISNUMBER(FIND("xant",E290)),"ant",IF(ISNUMBER(FIND("xgre",E290)),"gre","glb")))</f>
        <v>glb</v>
      </c>
      <c r="R290" s="23"/>
      <c r="S290" s="23" t="str">
        <f t="shared" si="12"/>
        <v>longitude, latitude, alevel, time1</v>
      </c>
      <c r="T290" s="23" t="str">
        <f t="shared" si="13"/>
        <v>area: mean where convective_cloud time: point</v>
      </c>
      <c r="U290" s="27" t="str">
        <f t="shared" si="14"/>
        <v>dtaus</v>
      </c>
      <c r="V290" s="23"/>
    </row>
    <row r="291" spans="1:22" ht="56">
      <c r="A291" s="23" t="s">
        <v>4413</v>
      </c>
      <c r="B291" s="23" t="s">
        <v>4414</v>
      </c>
      <c r="C291" s="24" t="s">
        <v>4415</v>
      </c>
      <c r="D291" s="24" t="s">
        <v>4416</v>
      </c>
      <c r="E291" s="24" t="s">
        <v>2703</v>
      </c>
      <c r="F291" s="23" t="s">
        <v>15</v>
      </c>
      <c r="G291" s="23"/>
      <c r="H291" s="23" t="s">
        <v>571</v>
      </c>
      <c r="I291" s="24" t="s">
        <v>3679</v>
      </c>
      <c r="J291" s="23" t="s">
        <v>2221</v>
      </c>
      <c r="K291" s="24"/>
      <c r="L291" s="26"/>
      <c r="M291" s="26"/>
      <c r="N291" s="23"/>
      <c r="O291" s="27"/>
      <c r="P291" s="23" t="s">
        <v>6218</v>
      </c>
      <c r="Q291" s="27" t="str">
        <f>IF(O291&lt;&gt;"",O291,IF(ISNUMBER(FIND("xant",E291)),"ant",IF(ISNUMBER(FIND("xgre",E291)),"gre","glb")))</f>
        <v>glb</v>
      </c>
      <c r="R291" s="23"/>
      <c r="S291" s="23" t="str">
        <f t="shared" si="12"/>
        <v>longitude, latitude</v>
      </c>
      <c r="T291" s="23" t="str">
        <f t="shared" si="13"/>
        <v>area: point</v>
      </c>
      <c r="U291" s="27" t="str">
        <f t="shared" si="14"/>
        <v>dxto</v>
      </c>
      <c r="V291" s="23"/>
    </row>
    <row r="292" spans="1:22" ht="56">
      <c r="A292" s="23" t="s">
        <v>4417</v>
      </c>
      <c r="B292" s="23" t="s">
        <v>4418</v>
      </c>
      <c r="C292" s="24" t="s">
        <v>4419</v>
      </c>
      <c r="D292" s="24" t="s">
        <v>4420</v>
      </c>
      <c r="E292" s="24" t="s">
        <v>2703</v>
      </c>
      <c r="F292" s="23" t="s">
        <v>15</v>
      </c>
      <c r="G292" s="23"/>
      <c r="H292" s="23" t="s">
        <v>571</v>
      </c>
      <c r="I292" s="24" t="s">
        <v>3679</v>
      </c>
      <c r="J292" s="23" t="s">
        <v>2221</v>
      </c>
      <c r="K292" s="24"/>
      <c r="L292" s="26"/>
      <c r="M292" s="26"/>
      <c r="N292" s="23"/>
      <c r="O292" s="27"/>
      <c r="P292" s="23" t="s">
        <v>6218</v>
      </c>
      <c r="Q292" s="27" t="str">
        <f>IF(O292&lt;&gt;"",O292,IF(ISNUMBER(FIND("xant",E292)),"ant",IF(ISNUMBER(FIND("xgre",E292)),"gre","glb")))</f>
        <v>glb</v>
      </c>
      <c r="R292" s="23"/>
      <c r="S292" s="23" t="str">
        <f t="shared" si="12"/>
        <v>longitude, latitude</v>
      </c>
      <c r="T292" s="23" t="str">
        <f t="shared" si="13"/>
        <v>area: point</v>
      </c>
      <c r="U292" s="27" t="str">
        <f t="shared" si="14"/>
        <v>dxuo</v>
      </c>
      <c r="V292" s="23"/>
    </row>
    <row r="293" spans="1:22" ht="56">
      <c r="A293" s="23" t="s">
        <v>4421</v>
      </c>
      <c r="B293" s="23" t="s">
        <v>4422</v>
      </c>
      <c r="C293" s="24" t="s">
        <v>4423</v>
      </c>
      <c r="D293" s="24" t="s">
        <v>4424</v>
      </c>
      <c r="E293" s="24" t="s">
        <v>2703</v>
      </c>
      <c r="F293" s="23" t="s">
        <v>15</v>
      </c>
      <c r="G293" s="23"/>
      <c r="H293" s="23" t="s">
        <v>571</v>
      </c>
      <c r="I293" s="24" t="s">
        <v>3679</v>
      </c>
      <c r="J293" s="23" t="s">
        <v>2221</v>
      </c>
      <c r="K293" s="24"/>
      <c r="L293" s="26"/>
      <c r="M293" s="26"/>
      <c r="N293" s="23"/>
      <c r="O293" s="27"/>
      <c r="P293" s="23" t="s">
        <v>6218</v>
      </c>
      <c r="Q293" s="27" t="str">
        <f>IF(O293&lt;&gt;"",O293,IF(ISNUMBER(FIND("xant",E293)),"ant",IF(ISNUMBER(FIND("xgre",E293)),"gre","glb")))</f>
        <v>glb</v>
      </c>
      <c r="R293" s="23"/>
      <c r="S293" s="23" t="str">
        <f t="shared" si="12"/>
        <v>longitude, latitude</v>
      </c>
      <c r="T293" s="23" t="str">
        <f t="shared" si="13"/>
        <v>area: point</v>
      </c>
      <c r="U293" s="27" t="str">
        <f t="shared" si="14"/>
        <v>dxvo</v>
      </c>
      <c r="V293" s="23"/>
    </row>
    <row r="294" spans="1:22" ht="56">
      <c r="A294" s="23" t="s">
        <v>4425</v>
      </c>
      <c r="B294" s="23" t="s">
        <v>4426</v>
      </c>
      <c r="C294" s="24" t="s">
        <v>4427</v>
      </c>
      <c r="D294" s="24" t="s">
        <v>4428</v>
      </c>
      <c r="E294" s="24" t="s">
        <v>2703</v>
      </c>
      <c r="F294" s="23" t="s">
        <v>15</v>
      </c>
      <c r="G294" s="23"/>
      <c r="H294" s="23" t="s">
        <v>571</v>
      </c>
      <c r="I294" s="24" t="s">
        <v>3679</v>
      </c>
      <c r="J294" s="23" t="s">
        <v>2221</v>
      </c>
      <c r="K294" s="24"/>
      <c r="L294" s="26"/>
      <c r="M294" s="26"/>
      <c r="N294" s="23"/>
      <c r="O294" s="27"/>
      <c r="P294" s="23" t="s">
        <v>6218</v>
      </c>
      <c r="Q294" s="27" t="str">
        <f>IF(O294&lt;&gt;"",O294,IF(ISNUMBER(FIND("xant",E294)),"ant",IF(ISNUMBER(FIND("xgre",E294)),"gre","glb")))</f>
        <v>glb</v>
      </c>
      <c r="R294" s="23"/>
      <c r="S294" s="23" t="str">
        <f t="shared" si="12"/>
        <v>longitude, latitude</v>
      </c>
      <c r="T294" s="23" t="str">
        <f t="shared" si="13"/>
        <v>area: point</v>
      </c>
      <c r="U294" s="27" t="str">
        <f t="shared" si="14"/>
        <v>dyto</v>
      </c>
      <c r="V294" s="23"/>
    </row>
    <row r="295" spans="1:22" ht="56">
      <c r="A295" s="23" t="s">
        <v>4429</v>
      </c>
      <c r="B295" s="23" t="s">
        <v>4430</v>
      </c>
      <c r="C295" s="24" t="s">
        <v>4431</v>
      </c>
      <c r="D295" s="24" t="s">
        <v>4432</v>
      </c>
      <c r="E295" s="24" t="s">
        <v>2703</v>
      </c>
      <c r="F295" s="23" t="s">
        <v>15</v>
      </c>
      <c r="G295" s="23"/>
      <c r="H295" s="23" t="s">
        <v>571</v>
      </c>
      <c r="I295" s="24" t="s">
        <v>3679</v>
      </c>
      <c r="J295" s="23" t="s">
        <v>2221</v>
      </c>
      <c r="K295" s="24"/>
      <c r="L295" s="26"/>
      <c r="M295" s="26"/>
      <c r="N295" s="23"/>
      <c r="O295" s="27"/>
      <c r="P295" s="23" t="s">
        <v>6218</v>
      </c>
      <c r="Q295" s="27" t="str">
        <f>IF(O295&lt;&gt;"",O295,IF(ISNUMBER(FIND("xant",E295)),"ant",IF(ISNUMBER(FIND("xgre",E295)),"gre","glb")))</f>
        <v>glb</v>
      </c>
      <c r="R295" s="23"/>
      <c r="S295" s="23" t="str">
        <f t="shared" si="12"/>
        <v>longitude, latitude</v>
      </c>
      <c r="T295" s="23" t="str">
        <f t="shared" si="13"/>
        <v>area: point</v>
      </c>
      <c r="U295" s="27" t="str">
        <f t="shared" si="14"/>
        <v>dyuo</v>
      </c>
      <c r="V295" s="23"/>
    </row>
    <row r="296" spans="1:22" ht="56">
      <c r="A296" s="23" t="s">
        <v>4433</v>
      </c>
      <c r="B296" s="23" t="s">
        <v>4434</v>
      </c>
      <c r="C296" s="24" t="s">
        <v>4435</v>
      </c>
      <c r="D296" s="24" t="s">
        <v>4436</v>
      </c>
      <c r="E296" s="24" t="s">
        <v>2703</v>
      </c>
      <c r="F296" s="23" t="s">
        <v>15</v>
      </c>
      <c r="G296" s="23"/>
      <c r="H296" s="23" t="s">
        <v>571</v>
      </c>
      <c r="I296" s="24" t="s">
        <v>3679</v>
      </c>
      <c r="J296" s="23" t="s">
        <v>2221</v>
      </c>
      <c r="K296" s="24"/>
      <c r="L296" s="26"/>
      <c r="M296" s="26"/>
      <c r="N296" s="23"/>
      <c r="O296" s="27"/>
      <c r="P296" s="23" t="s">
        <v>6218</v>
      </c>
      <c r="Q296" s="27" t="str">
        <f>IF(O296&lt;&gt;"",O296,IF(ISNUMBER(FIND("xant",E296)),"ant",IF(ISNUMBER(FIND("xgre",E296)),"gre","glb")))</f>
        <v>glb</v>
      </c>
      <c r="R296" s="23"/>
      <c r="S296" s="23" t="str">
        <f t="shared" si="12"/>
        <v>longitude, latitude</v>
      </c>
      <c r="T296" s="23" t="str">
        <f t="shared" si="13"/>
        <v>area: point</v>
      </c>
      <c r="U296" s="27" t="str">
        <f t="shared" si="14"/>
        <v>dyvo</v>
      </c>
      <c r="V296" s="23"/>
    </row>
    <row r="297" spans="1:22" ht="28">
      <c r="A297" s="23" t="s">
        <v>790</v>
      </c>
      <c r="B297" s="23" t="s">
        <v>791</v>
      </c>
      <c r="C297" s="24" t="s">
        <v>792</v>
      </c>
      <c r="D297" s="24" t="s">
        <v>793</v>
      </c>
      <c r="E297" s="24" t="s">
        <v>279</v>
      </c>
      <c r="F297" s="23" t="s">
        <v>268</v>
      </c>
      <c r="G297" s="23"/>
      <c r="H297" s="23" t="s">
        <v>66</v>
      </c>
      <c r="I297" s="24" t="s">
        <v>572</v>
      </c>
      <c r="J297" s="23" t="s">
        <v>18</v>
      </c>
      <c r="K297" s="24" t="s">
        <v>5878</v>
      </c>
      <c r="L297" s="26"/>
      <c r="M297" s="26" t="s">
        <v>67</v>
      </c>
      <c r="N297" s="23"/>
      <c r="O297" s="27"/>
      <c r="P297" s="23" t="s">
        <v>6217</v>
      </c>
      <c r="Q297" s="27" t="str">
        <f>IF(O297&lt;&gt;"",O297,IF(ISNUMBER(FIND("xant",E297)),"ant",IF(ISNUMBER(FIND("xgre",E297)),"gre","glb")))</f>
        <v>glb</v>
      </c>
      <c r="R297" s="23"/>
      <c r="S297" s="23" t="str">
        <f t="shared" si="12"/>
        <v>longitude, latitude, alevel, time1</v>
      </c>
      <c r="T297" s="23" t="str">
        <f t="shared" si="13"/>
        <v>area: mean time: point</v>
      </c>
      <c r="U297" s="27" t="str">
        <f t="shared" si="14"/>
        <v>e90inst</v>
      </c>
      <c r="V297" s="23"/>
    </row>
    <row r="298" spans="1:22" ht="42">
      <c r="A298" s="23" t="s">
        <v>270</v>
      </c>
      <c r="B298" s="23" t="s">
        <v>271</v>
      </c>
      <c r="C298" s="24" t="s">
        <v>272</v>
      </c>
      <c r="D298" s="24" t="s">
        <v>273</v>
      </c>
      <c r="E298" s="24" t="s">
        <v>274</v>
      </c>
      <c r="F298" s="23" t="s">
        <v>15</v>
      </c>
      <c r="G298" s="23" t="s">
        <v>269</v>
      </c>
      <c r="H298" s="23" t="s">
        <v>66</v>
      </c>
      <c r="I298" s="24" t="s">
        <v>67</v>
      </c>
      <c r="J298" s="23" t="s">
        <v>18</v>
      </c>
      <c r="K298" s="24" t="s">
        <v>5881</v>
      </c>
      <c r="L298" s="26"/>
      <c r="M298" s="26" t="s">
        <v>5879</v>
      </c>
      <c r="N298" s="23"/>
      <c r="O298" s="27"/>
      <c r="P298" s="23" t="s">
        <v>6217</v>
      </c>
      <c r="Q298" s="27" t="str">
        <f>IF(O298&lt;&gt;"",O298,IF(ISNUMBER(FIND("xant",E298)),"ant",IF(ISNUMBER(FIND("xgre",E298)),"gre","glb")))</f>
        <v>glb</v>
      </c>
      <c r="R298" s="23"/>
      <c r="S298" s="23" t="str">
        <f t="shared" si="12"/>
        <v>longitude, latitude, time1, lambda550nm</v>
      </c>
      <c r="T298" s="23" t="str">
        <f t="shared" si="13"/>
        <v>area: mean (weighted by downwelling solar radiation) time: point</v>
      </c>
      <c r="U298" s="27" t="str">
        <f t="shared" si="14"/>
        <v>ec550aer</v>
      </c>
      <c r="V298" s="23"/>
    </row>
    <row r="299" spans="1:22" ht="42">
      <c r="A299" s="23" t="s">
        <v>2888</v>
      </c>
      <c r="B299" s="23" t="s">
        <v>271</v>
      </c>
      <c r="C299" s="24" t="s">
        <v>272</v>
      </c>
      <c r="D299" s="24" t="s">
        <v>2889</v>
      </c>
      <c r="E299" s="24" t="s">
        <v>2890</v>
      </c>
      <c r="F299" s="23" t="s">
        <v>268</v>
      </c>
      <c r="G299" s="23" t="s">
        <v>269</v>
      </c>
      <c r="H299" s="23" t="s">
        <v>16</v>
      </c>
      <c r="I299" s="24" t="s">
        <v>17</v>
      </c>
      <c r="J299" s="23" t="s">
        <v>18</v>
      </c>
      <c r="K299" s="25" t="s">
        <v>5881</v>
      </c>
      <c r="L299" s="26"/>
      <c r="M299" s="26" t="s">
        <v>5880</v>
      </c>
      <c r="N299" s="23"/>
      <c r="O299" s="27"/>
      <c r="P299" s="23" t="s">
        <v>6217</v>
      </c>
      <c r="Q299" s="27" t="str">
        <f>IF(O299&lt;&gt;"",O299,IF(ISNUMBER(FIND("xant",E299)),"ant",IF(ISNUMBER(FIND("xgre",E299)),"gre","glb")))</f>
        <v>glb</v>
      </c>
      <c r="R299" s="23"/>
      <c r="S299" s="23" t="str">
        <f t="shared" si="12"/>
        <v>longitude, latitude, alevel, time, lambda550nm</v>
      </c>
      <c r="T299" s="23" t="str">
        <f t="shared" si="13"/>
        <v>area: time: mean (weighted by downwelling solar radiation)</v>
      </c>
      <c r="U299" s="27" t="str">
        <f t="shared" si="14"/>
        <v>ec550aer</v>
      </c>
      <c r="V299" s="23"/>
    </row>
    <row r="300" spans="1:22" ht="28">
      <c r="A300" s="23" t="s">
        <v>1787</v>
      </c>
      <c r="B300" s="23" t="s">
        <v>1788</v>
      </c>
      <c r="C300" s="24" t="s">
        <v>1789</v>
      </c>
      <c r="D300" s="24" t="s">
        <v>1790</v>
      </c>
      <c r="E300" s="24" t="s">
        <v>634</v>
      </c>
      <c r="F300" s="23" t="s">
        <v>268</v>
      </c>
      <c r="G300" s="23"/>
      <c r="H300" s="23" t="s">
        <v>16</v>
      </c>
      <c r="I300" s="24" t="s">
        <v>17</v>
      </c>
      <c r="J300" s="23" t="s">
        <v>18</v>
      </c>
      <c r="K300" s="24"/>
      <c r="L300" s="26"/>
      <c r="M300" s="26"/>
      <c r="N300" s="23"/>
      <c r="O300" s="27"/>
      <c r="P300" s="23" t="s">
        <v>6217</v>
      </c>
      <c r="Q300" s="27" t="str">
        <f>IF(O300&lt;&gt;"",O300,IF(ISNUMBER(FIND("xant",E300)),"ant",IF(ISNUMBER(FIND("xgre",E300)),"gre","glb")))</f>
        <v>glb</v>
      </c>
      <c r="R300" s="23"/>
      <c r="S300" s="23" t="str">
        <f t="shared" si="12"/>
        <v>longitude, latitude, alevel, time</v>
      </c>
      <c r="T300" s="23" t="str">
        <f t="shared" si="13"/>
        <v>area: time: mean</v>
      </c>
      <c r="U300" s="27" t="str">
        <f t="shared" si="14"/>
        <v>edt</v>
      </c>
      <c r="V300" s="23"/>
    </row>
    <row r="301" spans="1:22" ht="28">
      <c r="A301" s="23" t="s">
        <v>1944</v>
      </c>
      <c r="B301" s="23" t="s">
        <v>1788</v>
      </c>
      <c r="C301" s="24" t="s">
        <v>1789</v>
      </c>
      <c r="D301" s="24" t="s">
        <v>1790</v>
      </c>
      <c r="E301" s="24" t="s">
        <v>1935</v>
      </c>
      <c r="F301" s="23" t="s">
        <v>1936</v>
      </c>
      <c r="G301" s="23"/>
      <c r="H301" s="23" t="s">
        <v>66</v>
      </c>
      <c r="I301" s="24" t="s">
        <v>383</v>
      </c>
      <c r="J301" s="23"/>
      <c r="K301" s="24"/>
      <c r="L301" s="26"/>
      <c r="M301" s="26"/>
      <c r="N301" s="23"/>
      <c r="O301" s="27"/>
      <c r="P301" s="23" t="s">
        <v>6221</v>
      </c>
      <c r="Q301" s="27" t="str">
        <f>IF(O301&lt;&gt;"",O301,IF(ISNUMBER(FIND("xant",E301)),"ant",IF(ISNUMBER(FIND("xgre",E301)),"gre","glb")))</f>
        <v>glb</v>
      </c>
      <c r="R301" s="23"/>
      <c r="S301" s="23" t="str">
        <f t="shared" si="12"/>
        <v>alevel, site, time1</v>
      </c>
      <c r="T301" s="23" t="str">
        <f t="shared" si="13"/>
        <v>area: point time: point</v>
      </c>
      <c r="U301" s="27" t="str">
        <f t="shared" si="14"/>
        <v>edt</v>
      </c>
      <c r="V301" s="23"/>
    </row>
    <row r="302" spans="1:22" ht="28">
      <c r="A302" s="23" t="s">
        <v>794</v>
      </c>
      <c r="B302" s="23" t="s">
        <v>795</v>
      </c>
      <c r="C302" s="24" t="s">
        <v>796</v>
      </c>
      <c r="D302" s="24" t="s">
        <v>797</v>
      </c>
      <c r="E302" s="24" t="s">
        <v>14</v>
      </c>
      <c r="F302" s="23" t="s">
        <v>15</v>
      </c>
      <c r="G302" s="23"/>
      <c r="H302" s="23" t="s">
        <v>16</v>
      </c>
      <c r="I302" s="24" t="s">
        <v>17</v>
      </c>
      <c r="J302" s="23" t="s">
        <v>18</v>
      </c>
      <c r="K302" s="24"/>
      <c r="L302" s="26"/>
      <c r="M302" s="26"/>
      <c r="N302" s="23"/>
      <c r="O302" s="27"/>
      <c r="P302" s="23" t="s">
        <v>6217</v>
      </c>
      <c r="Q302" s="27" t="str">
        <f>IF(O302&lt;&gt;"",O302,IF(ISNUMBER(FIND("xant",E302)),"ant",IF(ISNUMBER(FIND("xgre",E302)),"gre","glb")))</f>
        <v>glb</v>
      </c>
      <c r="R302" s="23"/>
      <c r="S302" s="23" t="str">
        <f t="shared" si="12"/>
        <v>longitude, latitude, time</v>
      </c>
      <c r="T302" s="23" t="str">
        <f t="shared" si="13"/>
        <v>area: time: mean</v>
      </c>
      <c r="U302" s="27" t="str">
        <f t="shared" si="14"/>
        <v>emiach4</v>
      </c>
      <c r="V302" s="23"/>
    </row>
    <row r="303" spans="1:22" ht="28">
      <c r="A303" s="23" t="s">
        <v>798</v>
      </c>
      <c r="B303" s="23" t="s">
        <v>799</v>
      </c>
      <c r="C303" s="24" t="s">
        <v>800</v>
      </c>
      <c r="D303" s="24" t="s">
        <v>801</v>
      </c>
      <c r="E303" s="24" t="s">
        <v>14</v>
      </c>
      <c r="F303" s="23" t="s">
        <v>15</v>
      </c>
      <c r="G303" s="23"/>
      <c r="H303" s="23" t="s">
        <v>16</v>
      </c>
      <c r="I303" s="24" t="s">
        <v>17</v>
      </c>
      <c r="J303" s="23" t="s">
        <v>18</v>
      </c>
      <c r="K303" s="24"/>
      <c r="L303" s="26"/>
      <c r="M303" s="26"/>
      <c r="N303" s="23"/>
      <c r="O303" s="27"/>
      <c r="P303" s="23" t="s">
        <v>6217</v>
      </c>
      <c r="Q303" s="27" t="str">
        <f>IF(O303&lt;&gt;"",O303,IF(ISNUMBER(FIND("xant",E303)),"ant",IF(ISNUMBER(FIND("xgre",E303)),"gre","glb")))</f>
        <v>glb</v>
      </c>
      <c r="R303" s="23"/>
      <c r="S303" s="23" t="str">
        <f t="shared" si="12"/>
        <v>longitude, latitude, time</v>
      </c>
      <c r="T303" s="23" t="str">
        <f t="shared" si="13"/>
        <v>area: time: mean</v>
      </c>
      <c r="U303" s="27" t="str">
        <f t="shared" si="14"/>
        <v>emiaco</v>
      </c>
      <c r="V303" s="23"/>
    </row>
    <row r="304" spans="1:22" ht="56">
      <c r="A304" s="23" t="s">
        <v>802</v>
      </c>
      <c r="B304" s="23" t="s">
        <v>803</v>
      </c>
      <c r="C304" s="24" t="s">
        <v>804</v>
      </c>
      <c r="D304" s="24" t="s">
        <v>805</v>
      </c>
      <c r="E304" s="24" t="s">
        <v>14</v>
      </c>
      <c r="F304" s="23" t="s">
        <v>15</v>
      </c>
      <c r="G304" s="23"/>
      <c r="H304" s="23" t="s">
        <v>16</v>
      </c>
      <c r="I304" s="24" t="s">
        <v>17</v>
      </c>
      <c r="J304" s="23" t="s">
        <v>18</v>
      </c>
      <c r="K304" s="24"/>
      <c r="L304" s="26"/>
      <c r="M304" s="26"/>
      <c r="N304" s="23"/>
      <c r="O304" s="27"/>
      <c r="P304" s="23" t="s">
        <v>6217</v>
      </c>
      <c r="Q304" s="27" t="str">
        <f>IF(O304&lt;&gt;"",O304,IF(ISNUMBER(FIND("xant",E304)),"ant",IF(ISNUMBER(FIND("xgre",E304)),"gre","glb")))</f>
        <v>glb</v>
      </c>
      <c r="R304" s="23"/>
      <c r="S304" s="23" t="str">
        <f t="shared" si="12"/>
        <v>longitude, latitude, time</v>
      </c>
      <c r="T304" s="23" t="str">
        <f t="shared" si="13"/>
        <v>area: time: mean</v>
      </c>
      <c r="U304" s="27" t="str">
        <f t="shared" si="14"/>
        <v>emianox</v>
      </c>
      <c r="V304" s="23"/>
    </row>
    <row r="305" spans="1:22" ht="28">
      <c r="A305" s="23" t="s">
        <v>806</v>
      </c>
      <c r="B305" s="23" t="s">
        <v>807</v>
      </c>
      <c r="C305" s="24" t="s">
        <v>808</v>
      </c>
      <c r="D305" s="24" t="s">
        <v>809</v>
      </c>
      <c r="E305" s="24" t="s">
        <v>14</v>
      </c>
      <c r="F305" s="23" t="s">
        <v>15</v>
      </c>
      <c r="G305" s="23"/>
      <c r="H305" s="23" t="s">
        <v>16</v>
      </c>
      <c r="I305" s="24" t="s">
        <v>17</v>
      </c>
      <c r="J305" s="23" t="s">
        <v>18</v>
      </c>
      <c r="K305" s="24"/>
      <c r="L305" s="26"/>
      <c r="M305" s="26"/>
      <c r="N305" s="23"/>
      <c r="O305" s="27"/>
      <c r="P305" s="23" t="s">
        <v>6217</v>
      </c>
      <c r="Q305" s="27" t="str">
        <f>IF(O305&lt;&gt;"",O305,IF(ISNUMBER(FIND("xant",E305)),"ant",IF(ISNUMBER(FIND("xgre",E305)),"gre","glb")))</f>
        <v>glb</v>
      </c>
      <c r="R305" s="23"/>
      <c r="S305" s="23" t="str">
        <f t="shared" si="12"/>
        <v>longitude, latitude, time</v>
      </c>
      <c r="T305" s="23" t="str">
        <f t="shared" si="13"/>
        <v>area: time: mean</v>
      </c>
      <c r="U305" s="27" t="str">
        <f t="shared" si="14"/>
        <v>emiaoa</v>
      </c>
      <c r="V305" s="23"/>
    </row>
    <row r="306" spans="1:22" ht="14">
      <c r="A306" s="23" t="s">
        <v>810</v>
      </c>
      <c r="B306" s="23" t="s">
        <v>811</v>
      </c>
      <c r="C306" s="24" t="s">
        <v>812</v>
      </c>
      <c r="D306" s="24" t="s">
        <v>813</v>
      </c>
      <c r="E306" s="24" t="s">
        <v>634</v>
      </c>
      <c r="F306" s="23" t="s">
        <v>268</v>
      </c>
      <c r="G306" s="23"/>
      <c r="H306" s="23" t="s">
        <v>16</v>
      </c>
      <c r="I306" s="24" t="s">
        <v>17</v>
      </c>
      <c r="J306" s="23" t="s">
        <v>18</v>
      </c>
      <c r="K306" s="24"/>
      <c r="L306" s="26"/>
      <c r="M306" s="26"/>
      <c r="N306" s="23"/>
      <c r="O306" s="27"/>
      <c r="P306" s="23" t="s">
        <v>6217</v>
      </c>
      <c r="Q306" s="27" t="str">
        <f>IF(O306&lt;&gt;"",O306,IF(ISNUMBER(FIND("xant",E306)),"ant",IF(ISNUMBER(FIND("xgre",E306)),"gre","glb")))</f>
        <v>glb</v>
      </c>
      <c r="R306" s="23"/>
      <c r="S306" s="23" t="str">
        <f t="shared" si="12"/>
        <v>longitude, latitude, alevel, time</v>
      </c>
      <c r="T306" s="23" t="str">
        <f t="shared" si="13"/>
        <v>area: time: mean</v>
      </c>
      <c r="U306" s="27" t="str">
        <f t="shared" si="14"/>
        <v>emiavnox</v>
      </c>
      <c r="V306" s="23"/>
    </row>
    <row r="307" spans="1:22" ht="42">
      <c r="A307" s="23" t="s">
        <v>814</v>
      </c>
      <c r="B307" s="23" t="s">
        <v>815</v>
      </c>
      <c r="C307" s="24" t="s">
        <v>816</v>
      </c>
      <c r="D307" s="24" t="s">
        <v>817</v>
      </c>
      <c r="E307" s="24" t="s">
        <v>14</v>
      </c>
      <c r="F307" s="23" t="s">
        <v>15</v>
      </c>
      <c r="G307" s="23"/>
      <c r="H307" s="23" t="s">
        <v>16</v>
      </c>
      <c r="I307" s="24" t="s">
        <v>17</v>
      </c>
      <c r="J307" s="23" t="s">
        <v>18</v>
      </c>
      <c r="K307" s="24"/>
      <c r="L307" s="26"/>
      <c r="M307" s="26"/>
      <c r="N307" s="23"/>
      <c r="O307" s="27"/>
      <c r="P307" s="23" t="s">
        <v>6217</v>
      </c>
      <c r="Q307" s="27" t="str">
        <f>IF(O307&lt;&gt;"",O307,IF(ISNUMBER(FIND("xant",E307)),"ant",IF(ISNUMBER(FIND("xgre",E307)),"gre","glb")))</f>
        <v>glb</v>
      </c>
      <c r="R307" s="23"/>
      <c r="S307" s="23" t="str">
        <f t="shared" si="12"/>
        <v>longitude, latitude, time</v>
      </c>
      <c r="T307" s="23" t="str">
        <f t="shared" si="13"/>
        <v>area: time: mean</v>
      </c>
      <c r="U307" s="27" t="str">
        <f t="shared" si="14"/>
        <v>emibbbc</v>
      </c>
      <c r="V307" s="23"/>
    </row>
    <row r="308" spans="1:22" ht="42">
      <c r="A308" s="23" t="s">
        <v>818</v>
      </c>
      <c r="B308" s="23" t="s">
        <v>819</v>
      </c>
      <c r="C308" s="24" t="s">
        <v>820</v>
      </c>
      <c r="D308" s="24" t="s">
        <v>821</v>
      </c>
      <c r="E308" s="24" t="s">
        <v>14</v>
      </c>
      <c r="F308" s="23" t="s">
        <v>15</v>
      </c>
      <c r="G308" s="23"/>
      <c r="H308" s="23" t="s">
        <v>16</v>
      </c>
      <c r="I308" s="24" t="s">
        <v>17</v>
      </c>
      <c r="J308" s="23" t="s">
        <v>18</v>
      </c>
      <c r="K308" s="24"/>
      <c r="L308" s="26"/>
      <c r="M308" s="26"/>
      <c r="N308" s="23"/>
      <c r="O308" s="27"/>
      <c r="P308" s="23" t="s">
        <v>6217</v>
      </c>
      <c r="Q308" s="27" t="str">
        <f>IF(O308&lt;&gt;"",O308,IF(ISNUMBER(FIND("xant",E308)),"ant",IF(ISNUMBER(FIND("xgre",E308)),"gre","glb")))</f>
        <v>glb</v>
      </c>
      <c r="R308" s="23"/>
      <c r="S308" s="23" t="str">
        <f t="shared" si="12"/>
        <v>longitude, latitude, time</v>
      </c>
      <c r="T308" s="23" t="str">
        <f t="shared" si="13"/>
        <v>area: time: mean</v>
      </c>
      <c r="U308" s="27" t="str">
        <f t="shared" si="14"/>
        <v>emibbch4</v>
      </c>
      <c r="V308" s="23"/>
    </row>
    <row r="309" spans="1:22" ht="42">
      <c r="A309" s="23" t="s">
        <v>822</v>
      </c>
      <c r="B309" s="23" t="s">
        <v>823</v>
      </c>
      <c r="C309" s="24" t="s">
        <v>824</v>
      </c>
      <c r="D309" s="24" t="s">
        <v>825</v>
      </c>
      <c r="E309" s="24" t="s">
        <v>14</v>
      </c>
      <c r="F309" s="23" t="s">
        <v>15</v>
      </c>
      <c r="G309" s="23"/>
      <c r="H309" s="23" t="s">
        <v>16</v>
      </c>
      <c r="I309" s="24" t="s">
        <v>17</v>
      </c>
      <c r="J309" s="23" t="s">
        <v>18</v>
      </c>
      <c r="K309" s="24"/>
      <c r="L309" s="26"/>
      <c r="M309" s="26"/>
      <c r="N309" s="23"/>
      <c r="O309" s="27"/>
      <c r="P309" s="23" t="s">
        <v>6217</v>
      </c>
      <c r="Q309" s="27" t="str">
        <f>IF(O309&lt;&gt;"",O309,IF(ISNUMBER(FIND("xant",E309)),"ant",IF(ISNUMBER(FIND("xgre",E309)),"gre","glb")))</f>
        <v>glb</v>
      </c>
      <c r="R309" s="23"/>
      <c r="S309" s="23" t="str">
        <f t="shared" si="12"/>
        <v>longitude, latitude, time</v>
      </c>
      <c r="T309" s="23" t="str">
        <f t="shared" si="13"/>
        <v>area: time: mean</v>
      </c>
      <c r="U309" s="27" t="str">
        <f t="shared" si="14"/>
        <v>emibbco</v>
      </c>
      <c r="V309" s="23"/>
    </row>
    <row r="310" spans="1:22" ht="42">
      <c r="A310" s="23" t="s">
        <v>826</v>
      </c>
      <c r="B310" s="23" t="s">
        <v>827</v>
      </c>
      <c r="C310" s="24" t="s">
        <v>828</v>
      </c>
      <c r="D310" s="24" t="s">
        <v>829</v>
      </c>
      <c r="E310" s="24" t="s">
        <v>14</v>
      </c>
      <c r="F310" s="23" t="s">
        <v>15</v>
      </c>
      <c r="G310" s="23"/>
      <c r="H310" s="23" t="s">
        <v>16</v>
      </c>
      <c r="I310" s="24" t="s">
        <v>17</v>
      </c>
      <c r="J310" s="23" t="s">
        <v>18</v>
      </c>
      <c r="K310" s="24"/>
      <c r="L310" s="26"/>
      <c r="M310" s="26"/>
      <c r="N310" s="23"/>
      <c r="O310" s="27"/>
      <c r="P310" s="23" t="s">
        <v>6217</v>
      </c>
      <c r="Q310" s="27" t="str">
        <f>IF(O310&lt;&gt;"",O310,IF(ISNUMBER(FIND("xant",E310)),"ant",IF(ISNUMBER(FIND("xgre",E310)),"gre","glb")))</f>
        <v>glb</v>
      </c>
      <c r="R310" s="23"/>
      <c r="S310" s="23" t="str">
        <f t="shared" si="12"/>
        <v>longitude, latitude, time</v>
      </c>
      <c r="T310" s="23" t="str">
        <f t="shared" si="13"/>
        <v>area: time: mean</v>
      </c>
      <c r="U310" s="27" t="str">
        <f t="shared" si="14"/>
        <v>emibbdms</v>
      </c>
      <c r="V310" s="23"/>
    </row>
    <row r="311" spans="1:22" ht="42">
      <c r="A311" s="23" t="s">
        <v>830</v>
      </c>
      <c r="B311" s="23" t="s">
        <v>831</v>
      </c>
      <c r="C311" s="24" t="s">
        <v>832</v>
      </c>
      <c r="D311" s="24" t="s">
        <v>833</v>
      </c>
      <c r="E311" s="24" t="s">
        <v>14</v>
      </c>
      <c r="F311" s="23" t="s">
        <v>15</v>
      </c>
      <c r="G311" s="23"/>
      <c r="H311" s="23" t="s">
        <v>16</v>
      </c>
      <c r="I311" s="24" t="s">
        <v>17</v>
      </c>
      <c r="J311" s="23" t="s">
        <v>18</v>
      </c>
      <c r="K311" s="24"/>
      <c r="L311" s="26"/>
      <c r="M311" s="26"/>
      <c r="N311" s="23"/>
      <c r="O311" s="27"/>
      <c r="P311" s="23" t="s">
        <v>6217</v>
      </c>
      <c r="Q311" s="27" t="str">
        <f>IF(O311&lt;&gt;"",O311,IF(ISNUMBER(FIND("xant",E311)),"ant",IF(ISNUMBER(FIND("xgre",E311)),"gre","glb")))</f>
        <v>glb</v>
      </c>
      <c r="R311" s="23"/>
      <c r="S311" s="23" t="str">
        <f t="shared" si="12"/>
        <v>longitude, latitude, time</v>
      </c>
      <c r="T311" s="23" t="str">
        <f t="shared" si="13"/>
        <v>area: time: mean</v>
      </c>
      <c r="U311" s="27" t="str">
        <f t="shared" si="14"/>
        <v>emibbnh3</v>
      </c>
      <c r="V311" s="23"/>
    </row>
    <row r="312" spans="1:22" ht="28">
      <c r="A312" s="23" t="s">
        <v>834</v>
      </c>
      <c r="B312" s="23" t="s">
        <v>835</v>
      </c>
      <c r="C312" s="24" t="s">
        <v>836</v>
      </c>
      <c r="D312" s="24" t="s">
        <v>837</v>
      </c>
      <c r="E312" s="24" t="s">
        <v>14</v>
      </c>
      <c r="F312" s="23" t="s">
        <v>15</v>
      </c>
      <c r="G312" s="23"/>
      <c r="H312" s="23" t="s">
        <v>16</v>
      </c>
      <c r="I312" s="24" t="s">
        <v>17</v>
      </c>
      <c r="J312" s="23" t="s">
        <v>18</v>
      </c>
      <c r="K312" s="24"/>
      <c r="L312" s="26"/>
      <c r="M312" s="26"/>
      <c r="N312" s="23"/>
      <c r="O312" s="27"/>
      <c r="P312" s="23" t="s">
        <v>6217</v>
      </c>
      <c r="Q312" s="27" t="str">
        <f>IF(O312&lt;&gt;"",O312,IF(ISNUMBER(FIND("xant",E312)),"ant",IF(ISNUMBER(FIND("xgre",E312)),"gre","glb")))</f>
        <v>glb</v>
      </c>
      <c r="R312" s="23"/>
      <c r="S312" s="23" t="str">
        <f t="shared" si="12"/>
        <v>longitude, latitude, time</v>
      </c>
      <c r="T312" s="23" t="str">
        <f t="shared" si="13"/>
        <v>area: time: mean</v>
      </c>
      <c r="U312" s="27" t="str">
        <f t="shared" si="14"/>
        <v>emibbnox</v>
      </c>
      <c r="V312" s="23"/>
    </row>
    <row r="313" spans="1:22" ht="42">
      <c r="A313" s="23" t="s">
        <v>838</v>
      </c>
      <c r="B313" s="23" t="s">
        <v>839</v>
      </c>
      <c r="C313" s="24" t="s">
        <v>840</v>
      </c>
      <c r="D313" s="24" t="s">
        <v>841</v>
      </c>
      <c r="E313" s="24" t="s">
        <v>14</v>
      </c>
      <c r="F313" s="23" t="s">
        <v>15</v>
      </c>
      <c r="G313" s="23"/>
      <c r="H313" s="23" t="s">
        <v>16</v>
      </c>
      <c r="I313" s="24" t="s">
        <v>17</v>
      </c>
      <c r="J313" s="23" t="s">
        <v>18</v>
      </c>
      <c r="K313" s="24"/>
      <c r="L313" s="26"/>
      <c r="M313" s="26"/>
      <c r="N313" s="23"/>
      <c r="O313" s="27"/>
      <c r="P313" s="23" t="s">
        <v>6217</v>
      </c>
      <c r="Q313" s="27" t="str">
        <f>IF(O313&lt;&gt;"",O313,IF(ISNUMBER(FIND("xant",E313)),"ant",IF(ISNUMBER(FIND("xgre",E313)),"gre","glb")))</f>
        <v>glb</v>
      </c>
      <c r="R313" s="23"/>
      <c r="S313" s="23" t="str">
        <f t="shared" si="12"/>
        <v>longitude, latitude, time</v>
      </c>
      <c r="T313" s="23" t="str">
        <f t="shared" si="13"/>
        <v>area: time: mean</v>
      </c>
      <c r="U313" s="27" t="str">
        <f t="shared" si="14"/>
        <v>emibboa</v>
      </c>
      <c r="V313" s="23"/>
    </row>
    <row r="314" spans="1:22" ht="28">
      <c r="A314" s="23" t="s">
        <v>842</v>
      </c>
      <c r="B314" s="23" t="s">
        <v>843</v>
      </c>
      <c r="C314" s="24" t="s">
        <v>844</v>
      </c>
      <c r="D314" s="24" t="s">
        <v>845</v>
      </c>
      <c r="E314" s="24" t="s">
        <v>14</v>
      </c>
      <c r="F314" s="23" t="s">
        <v>15</v>
      </c>
      <c r="G314" s="23"/>
      <c r="H314" s="23" t="s">
        <v>16</v>
      </c>
      <c r="I314" s="24" t="s">
        <v>17</v>
      </c>
      <c r="J314" s="23" t="s">
        <v>18</v>
      </c>
      <c r="K314" s="24"/>
      <c r="L314" s="26"/>
      <c r="M314" s="26"/>
      <c r="N314" s="23"/>
      <c r="O314" s="27"/>
      <c r="P314" s="23" t="s">
        <v>6217</v>
      </c>
      <c r="Q314" s="27" t="str">
        <f>IF(O314&lt;&gt;"",O314,IF(ISNUMBER(FIND("xant",E314)),"ant",IF(ISNUMBER(FIND("xgre",E314)),"gre","glb")))</f>
        <v>glb</v>
      </c>
      <c r="R314" s="23"/>
      <c r="S314" s="23" t="str">
        <f t="shared" si="12"/>
        <v>longitude, latitude, time</v>
      </c>
      <c r="T314" s="23" t="str">
        <f t="shared" si="13"/>
        <v>area: time: mean</v>
      </c>
      <c r="U314" s="27" t="str">
        <f t="shared" si="14"/>
        <v>emibbso2</v>
      </c>
      <c r="V314" s="23"/>
    </row>
    <row r="315" spans="1:22" ht="42">
      <c r="A315" s="23" t="s">
        <v>846</v>
      </c>
      <c r="B315" s="23" t="s">
        <v>847</v>
      </c>
      <c r="C315" s="24" t="s">
        <v>848</v>
      </c>
      <c r="D315" s="24" t="s">
        <v>849</v>
      </c>
      <c r="E315" s="24" t="s">
        <v>14</v>
      </c>
      <c r="F315" s="23" t="s">
        <v>15</v>
      </c>
      <c r="G315" s="23"/>
      <c r="H315" s="23" t="s">
        <v>16</v>
      </c>
      <c r="I315" s="24" t="s">
        <v>17</v>
      </c>
      <c r="J315" s="23" t="s">
        <v>18</v>
      </c>
      <c r="K315" s="24"/>
      <c r="L315" s="26"/>
      <c r="M315" s="26"/>
      <c r="N315" s="23"/>
      <c r="O315" s="27"/>
      <c r="P315" s="23" t="s">
        <v>6217</v>
      </c>
      <c r="Q315" s="27" t="str">
        <f>IF(O315&lt;&gt;"",O315,IF(ISNUMBER(FIND("xant",E315)),"ant",IF(ISNUMBER(FIND("xgre",E315)),"gre","glb")))</f>
        <v>glb</v>
      </c>
      <c r="R315" s="23"/>
      <c r="S315" s="23" t="str">
        <f t="shared" si="12"/>
        <v>longitude, latitude, time</v>
      </c>
      <c r="T315" s="23" t="str">
        <f t="shared" si="13"/>
        <v>area: time: mean</v>
      </c>
      <c r="U315" s="27" t="str">
        <f t="shared" si="14"/>
        <v>emibbvoc</v>
      </c>
      <c r="V315" s="23"/>
    </row>
    <row r="316" spans="1:22" ht="28">
      <c r="A316" s="23" t="s">
        <v>850</v>
      </c>
      <c r="B316" s="23" t="s">
        <v>851</v>
      </c>
      <c r="C316" s="24" t="s">
        <v>852</v>
      </c>
      <c r="D316" s="24" t="s">
        <v>853</v>
      </c>
      <c r="E316" s="24" t="s">
        <v>14</v>
      </c>
      <c r="F316" s="23" t="s">
        <v>15</v>
      </c>
      <c r="G316" s="23"/>
      <c r="H316" s="23" t="s">
        <v>16</v>
      </c>
      <c r="I316" s="24" t="s">
        <v>17</v>
      </c>
      <c r="J316" s="23" t="s">
        <v>18</v>
      </c>
      <c r="K316" s="24"/>
      <c r="L316" s="26"/>
      <c r="M316" s="26"/>
      <c r="N316" s="23"/>
      <c r="O316" s="27"/>
      <c r="P316" s="23" t="s">
        <v>6217</v>
      </c>
      <c r="Q316" s="27" t="str">
        <f>IF(O316&lt;&gt;"",O316,IF(ISNUMBER(FIND("xant",E316)),"ant",IF(ISNUMBER(FIND("xgre",E316)),"gre","glb")))</f>
        <v>glb</v>
      </c>
      <c r="R316" s="23"/>
      <c r="S316" s="23" t="str">
        <f t="shared" si="12"/>
        <v>longitude, latitude, time</v>
      </c>
      <c r="T316" s="23" t="str">
        <f t="shared" si="13"/>
        <v>area: time: mean</v>
      </c>
      <c r="U316" s="27" t="str">
        <f t="shared" si="14"/>
        <v>emibc</v>
      </c>
      <c r="V316" s="23"/>
    </row>
    <row r="317" spans="1:22" ht="70">
      <c r="A317" s="23" t="s">
        <v>854</v>
      </c>
      <c r="B317" s="23" t="s">
        <v>855</v>
      </c>
      <c r="C317" s="24" t="s">
        <v>856</v>
      </c>
      <c r="D317" s="24" t="s">
        <v>857</v>
      </c>
      <c r="E317" s="24" t="s">
        <v>14</v>
      </c>
      <c r="F317" s="23" t="s">
        <v>15</v>
      </c>
      <c r="G317" s="23"/>
      <c r="H317" s="23" t="s">
        <v>16</v>
      </c>
      <c r="I317" s="24" t="s">
        <v>17</v>
      </c>
      <c r="J317" s="23" t="s">
        <v>18</v>
      </c>
      <c r="K317" s="24"/>
      <c r="L317" s="26"/>
      <c r="M317" s="26"/>
      <c r="N317" s="23"/>
      <c r="O317" s="27"/>
      <c r="P317" s="23" t="s">
        <v>6217</v>
      </c>
      <c r="Q317" s="27" t="str">
        <f>IF(O317&lt;&gt;"",O317,IF(ISNUMBER(FIND("xant",E317)),"ant",IF(ISNUMBER(FIND("xgre",E317)),"gre","glb")))</f>
        <v>glb</v>
      </c>
      <c r="R317" s="23"/>
      <c r="S317" s="23" t="str">
        <f t="shared" si="12"/>
        <v>longitude, latitude, time</v>
      </c>
      <c r="T317" s="23" t="str">
        <f t="shared" si="13"/>
        <v>area: time: mean</v>
      </c>
      <c r="U317" s="27" t="str">
        <f t="shared" si="14"/>
        <v>emibvoc</v>
      </c>
      <c r="V317" s="23"/>
    </row>
    <row r="318" spans="1:22" ht="28">
      <c r="A318" s="23" t="s">
        <v>858</v>
      </c>
      <c r="B318" s="23" t="s">
        <v>859</v>
      </c>
      <c r="C318" s="24" t="s">
        <v>860</v>
      </c>
      <c r="D318" s="24" t="s">
        <v>861</v>
      </c>
      <c r="E318" s="24" t="s">
        <v>14</v>
      </c>
      <c r="F318" s="23" t="s">
        <v>15</v>
      </c>
      <c r="G318" s="23"/>
      <c r="H318" s="23" t="s">
        <v>16</v>
      </c>
      <c r="I318" s="24" t="s">
        <v>17</v>
      </c>
      <c r="J318" s="23" t="s">
        <v>18</v>
      </c>
      <c r="K318" s="24"/>
      <c r="L318" s="26"/>
      <c r="M318" s="26"/>
      <c r="N318" s="23"/>
      <c r="O318" s="27"/>
      <c r="P318" s="23" t="s">
        <v>6217</v>
      </c>
      <c r="Q318" s="27" t="str">
        <f>IF(O318&lt;&gt;"",O318,IF(ISNUMBER(FIND("xant",E318)),"ant",IF(ISNUMBER(FIND("xgre",E318)),"gre","glb")))</f>
        <v>glb</v>
      </c>
      <c r="R318" s="23"/>
      <c r="S318" s="23" t="str">
        <f t="shared" si="12"/>
        <v>longitude, latitude, time</v>
      </c>
      <c r="T318" s="23" t="str">
        <f t="shared" si="13"/>
        <v>area: time: mean</v>
      </c>
      <c r="U318" s="27" t="str">
        <f t="shared" si="14"/>
        <v>emic2h4</v>
      </c>
      <c r="V318" s="23"/>
    </row>
    <row r="319" spans="1:22" ht="28">
      <c r="A319" s="23" t="s">
        <v>862</v>
      </c>
      <c r="B319" s="23" t="s">
        <v>863</v>
      </c>
      <c r="C319" s="24" t="s">
        <v>864</v>
      </c>
      <c r="D319" s="24" t="s">
        <v>865</v>
      </c>
      <c r="E319" s="24" t="s">
        <v>14</v>
      </c>
      <c r="F319" s="23" t="s">
        <v>15</v>
      </c>
      <c r="G319" s="23"/>
      <c r="H319" s="23" t="s">
        <v>16</v>
      </c>
      <c r="I319" s="24" t="s">
        <v>17</v>
      </c>
      <c r="J319" s="23" t="s">
        <v>18</v>
      </c>
      <c r="K319" s="24"/>
      <c r="L319" s="26"/>
      <c r="M319" s="26"/>
      <c r="N319" s="23"/>
      <c r="O319" s="27"/>
      <c r="P319" s="23" t="s">
        <v>6217</v>
      </c>
      <c r="Q319" s="27" t="str">
        <f>IF(O319&lt;&gt;"",O319,IF(ISNUMBER(FIND("xant",E319)),"ant",IF(ISNUMBER(FIND("xgre",E319)),"gre","glb")))</f>
        <v>glb</v>
      </c>
      <c r="R319" s="23"/>
      <c r="S319" s="23" t="str">
        <f t="shared" si="12"/>
        <v>longitude, latitude, time</v>
      </c>
      <c r="T319" s="23" t="str">
        <f t="shared" si="13"/>
        <v>area: time: mean</v>
      </c>
      <c r="U319" s="27" t="str">
        <f t="shared" si="14"/>
        <v>emic2h5oh</v>
      </c>
      <c r="V319" s="23"/>
    </row>
    <row r="320" spans="1:22" ht="28">
      <c r="A320" s="23" t="s">
        <v>866</v>
      </c>
      <c r="B320" s="23" t="s">
        <v>867</v>
      </c>
      <c r="C320" s="24" t="s">
        <v>868</v>
      </c>
      <c r="D320" s="24" t="s">
        <v>869</v>
      </c>
      <c r="E320" s="24" t="s">
        <v>14</v>
      </c>
      <c r="F320" s="23" t="s">
        <v>15</v>
      </c>
      <c r="G320" s="23"/>
      <c r="H320" s="23" t="s">
        <v>16</v>
      </c>
      <c r="I320" s="24" t="s">
        <v>17</v>
      </c>
      <c r="J320" s="23" t="s">
        <v>18</v>
      </c>
      <c r="K320" s="24"/>
      <c r="L320" s="26"/>
      <c r="M320" s="26"/>
      <c r="N320" s="23"/>
      <c r="O320" s="27"/>
      <c r="P320" s="23" t="s">
        <v>6217</v>
      </c>
      <c r="Q320" s="27" t="str">
        <f>IF(O320&lt;&gt;"",O320,IF(ISNUMBER(FIND("xant",E320)),"ant",IF(ISNUMBER(FIND("xgre",E320)),"gre","glb")))</f>
        <v>glb</v>
      </c>
      <c r="R320" s="23"/>
      <c r="S320" s="23" t="str">
        <f t="shared" si="12"/>
        <v>longitude, latitude, time</v>
      </c>
      <c r="T320" s="23" t="str">
        <f t="shared" si="13"/>
        <v>area: time: mean</v>
      </c>
      <c r="U320" s="27" t="str">
        <f t="shared" si="14"/>
        <v>emic2h6</v>
      </c>
      <c r="V320" s="23"/>
    </row>
    <row r="321" spans="1:22" ht="28">
      <c r="A321" s="23" t="s">
        <v>870</v>
      </c>
      <c r="B321" s="23" t="s">
        <v>871</v>
      </c>
      <c r="C321" s="24" t="s">
        <v>872</v>
      </c>
      <c r="D321" s="24" t="s">
        <v>873</v>
      </c>
      <c r="E321" s="24" t="s">
        <v>14</v>
      </c>
      <c r="F321" s="23" t="s">
        <v>15</v>
      </c>
      <c r="G321" s="23"/>
      <c r="H321" s="23" t="s">
        <v>16</v>
      </c>
      <c r="I321" s="24" t="s">
        <v>17</v>
      </c>
      <c r="J321" s="23" t="s">
        <v>18</v>
      </c>
      <c r="K321" s="24"/>
      <c r="L321" s="26"/>
      <c r="M321" s="26"/>
      <c r="N321" s="23"/>
      <c r="O321" s="27"/>
      <c r="P321" s="23" t="s">
        <v>6217</v>
      </c>
      <c r="Q321" s="27" t="str">
        <f>IF(O321&lt;&gt;"",O321,IF(ISNUMBER(FIND("xant",E321)),"ant",IF(ISNUMBER(FIND("xgre",E321)),"gre","glb")))</f>
        <v>glb</v>
      </c>
      <c r="R321" s="23"/>
      <c r="S321" s="23" t="str">
        <f t="shared" si="12"/>
        <v>longitude, latitude, time</v>
      </c>
      <c r="T321" s="23" t="str">
        <f t="shared" si="13"/>
        <v>area: time: mean</v>
      </c>
      <c r="U321" s="27" t="str">
        <f t="shared" si="14"/>
        <v>emic3h6</v>
      </c>
      <c r="V321" s="23"/>
    </row>
    <row r="322" spans="1:22" ht="28">
      <c r="A322" s="23" t="s">
        <v>874</v>
      </c>
      <c r="B322" s="23" t="s">
        <v>875</v>
      </c>
      <c r="C322" s="24" t="s">
        <v>876</v>
      </c>
      <c r="D322" s="24" t="s">
        <v>877</v>
      </c>
      <c r="E322" s="24" t="s">
        <v>14</v>
      </c>
      <c r="F322" s="23" t="s">
        <v>15</v>
      </c>
      <c r="G322" s="23"/>
      <c r="H322" s="23" t="s">
        <v>16</v>
      </c>
      <c r="I322" s="24" t="s">
        <v>17</v>
      </c>
      <c r="J322" s="23" t="s">
        <v>18</v>
      </c>
      <c r="K322" s="24"/>
      <c r="L322" s="26"/>
      <c r="M322" s="26"/>
      <c r="N322" s="23"/>
      <c r="O322" s="27"/>
      <c r="P322" s="23" t="s">
        <v>6217</v>
      </c>
      <c r="Q322" s="27" t="str">
        <f>IF(O322&lt;&gt;"",O322,IF(ISNUMBER(FIND("xant",E322)),"ant",IF(ISNUMBER(FIND("xgre",E322)),"gre","glb")))</f>
        <v>glb</v>
      </c>
      <c r="R322" s="23"/>
      <c r="S322" s="23" t="str">
        <f t="shared" ref="S322:S385" si="15">IF(L322="",E322,L322)</f>
        <v>longitude, latitude, time</v>
      </c>
      <c r="T322" s="23" t="str">
        <f t="shared" ref="T322:T385" si="16">IF(M322="",I322,M322)</f>
        <v>area: time: mean</v>
      </c>
      <c r="U322" s="27" t="str">
        <f t="shared" ref="U322:U385" si="17">IF(N322="",B322,N322)</f>
        <v>emic3h8</v>
      </c>
      <c r="V322" s="23"/>
    </row>
    <row r="323" spans="1:22" ht="28">
      <c r="A323" s="23" t="s">
        <v>878</v>
      </c>
      <c r="B323" s="23" t="s">
        <v>879</v>
      </c>
      <c r="C323" s="24" t="s">
        <v>880</v>
      </c>
      <c r="D323" s="24" t="s">
        <v>881</v>
      </c>
      <c r="E323" s="24" t="s">
        <v>14</v>
      </c>
      <c r="F323" s="23" t="s">
        <v>15</v>
      </c>
      <c r="G323" s="23"/>
      <c r="H323" s="23" t="s">
        <v>16</v>
      </c>
      <c r="I323" s="24" t="s">
        <v>17</v>
      </c>
      <c r="J323" s="23" t="s">
        <v>18</v>
      </c>
      <c r="K323" s="24"/>
      <c r="L323" s="26"/>
      <c r="M323" s="26"/>
      <c r="N323" s="23"/>
      <c r="O323" s="27"/>
      <c r="P323" s="23" t="s">
        <v>6217</v>
      </c>
      <c r="Q323" s="27" t="str">
        <f>IF(O323&lt;&gt;"",O323,IF(ISNUMBER(FIND("xant",E323)),"ant",IF(ISNUMBER(FIND("xgre",E323)),"gre","glb")))</f>
        <v>glb</v>
      </c>
      <c r="R323" s="23"/>
      <c r="S323" s="23" t="str">
        <f t="shared" si="15"/>
        <v>longitude, latitude, time</v>
      </c>
      <c r="T323" s="23" t="str">
        <f t="shared" si="16"/>
        <v>area: time: mean</v>
      </c>
      <c r="U323" s="27" t="str">
        <f t="shared" si="17"/>
        <v>emic4h10</v>
      </c>
      <c r="V323" s="23"/>
    </row>
    <row r="324" spans="1:22" ht="28">
      <c r="A324" s="23" t="s">
        <v>882</v>
      </c>
      <c r="B324" s="23" t="s">
        <v>883</v>
      </c>
      <c r="C324" s="24" t="s">
        <v>884</v>
      </c>
      <c r="D324" s="24" t="s">
        <v>885</v>
      </c>
      <c r="E324" s="24" t="s">
        <v>14</v>
      </c>
      <c r="F324" s="23" t="s">
        <v>15</v>
      </c>
      <c r="G324" s="23"/>
      <c r="H324" s="23" t="s">
        <v>16</v>
      </c>
      <c r="I324" s="24" t="s">
        <v>17</v>
      </c>
      <c r="J324" s="23" t="s">
        <v>18</v>
      </c>
      <c r="K324" s="24"/>
      <c r="L324" s="26"/>
      <c r="M324" s="26"/>
      <c r="N324" s="23"/>
      <c r="O324" s="27"/>
      <c r="P324" s="23" t="s">
        <v>6217</v>
      </c>
      <c r="Q324" s="27" t="str">
        <f>IF(O324&lt;&gt;"",O324,IF(ISNUMBER(FIND("xant",E324)),"ant",IF(ISNUMBER(FIND("xgre",E324)),"gre","glb")))</f>
        <v>glb</v>
      </c>
      <c r="R324" s="23"/>
      <c r="S324" s="23" t="str">
        <f t="shared" si="15"/>
        <v>longitude, latitude, time</v>
      </c>
      <c r="T324" s="23" t="str">
        <f t="shared" si="16"/>
        <v>area: time: mean</v>
      </c>
      <c r="U324" s="27" t="str">
        <f t="shared" si="17"/>
        <v>emich3oh</v>
      </c>
      <c r="V324" s="23"/>
    </row>
    <row r="325" spans="1:22" ht="28">
      <c r="A325" s="23" t="s">
        <v>886</v>
      </c>
      <c r="B325" s="23" t="s">
        <v>887</v>
      </c>
      <c r="C325" s="24" t="s">
        <v>888</v>
      </c>
      <c r="D325" s="24" t="s">
        <v>889</v>
      </c>
      <c r="E325" s="24" t="s">
        <v>14</v>
      </c>
      <c r="F325" s="23" t="s">
        <v>15</v>
      </c>
      <c r="G325" s="23"/>
      <c r="H325" s="23" t="s">
        <v>16</v>
      </c>
      <c r="I325" s="24" t="s">
        <v>17</v>
      </c>
      <c r="J325" s="23" t="s">
        <v>18</v>
      </c>
      <c r="K325" s="24"/>
      <c r="L325" s="26"/>
      <c r="M325" s="26"/>
      <c r="N325" s="23"/>
      <c r="O325" s="27"/>
      <c r="P325" s="23" t="s">
        <v>6217</v>
      </c>
      <c r="Q325" s="27" t="str">
        <f>IF(O325&lt;&gt;"",O325,IF(ISNUMBER(FIND("xant",E325)),"ant",IF(ISNUMBER(FIND("xgre",E325)),"gre","glb")))</f>
        <v>glb</v>
      </c>
      <c r="R325" s="23"/>
      <c r="S325" s="23" t="str">
        <f t="shared" si="15"/>
        <v>longitude, latitude, time</v>
      </c>
      <c r="T325" s="23" t="str">
        <f t="shared" si="16"/>
        <v>area: time: mean</v>
      </c>
      <c r="U325" s="27" t="str">
        <f t="shared" si="17"/>
        <v>emich4</v>
      </c>
      <c r="V325" s="23"/>
    </row>
    <row r="326" spans="1:22" ht="14">
      <c r="A326" s="23" t="s">
        <v>890</v>
      </c>
      <c r="B326" s="23" t="s">
        <v>891</v>
      </c>
      <c r="C326" s="24" t="s">
        <v>892</v>
      </c>
      <c r="D326" s="24" t="s">
        <v>853</v>
      </c>
      <c r="E326" s="24" t="s">
        <v>14</v>
      </c>
      <c r="F326" s="23" t="s">
        <v>15</v>
      </c>
      <c r="G326" s="23"/>
      <c r="H326" s="23" t="s">
        <v>16</v>
      </c>
      <c r="I326" s="24" t="s">
        <v>17</v>
      </c>
      <c r="J326" s="23" t="s">
        <v>18</v>
      </c>
      <c r="K326" s="24"/>
      <c r="L326" s="26"/>
      <c r="M326" s="26"/>
      <c r="N326" s="23"/>
      <c r="O326" s="27"/>
      <c r="P326" s="23" t="s">
        <v>6217</v>
      </c>
      <c r="Q326" s="27" t="str">
        <f>IF(O326&lt;&gt;"",O326,IF(ISNUMBER(FIND("xant",E326)),"ant",IF(ISNUMBER(FIND("xgre",E326)),"gre","glb")))</f>
        <v>glb</v>
      </c>
      <c r="R326" s="23"/>
      <c r="S326" s="23" t="str">
        <f t="shared" si="15"/>
        <v>longitude, latitude, time</v>
      </c>
      <c r="T326" s="23" t="str">
        <f t="shared" si="16"/>
        <v>area: time: mean</v>
      </c>
      <c r="U326" s="27" t="str">
        <f t="shared" si="17"/>
        <v>emico</v>
      </c>
      <c r="V326" s="23"/>
    </row>
    <row r="327" spans="1:22" ht="14">
      <c r="A327" s="23" t="s">
        <v>893</v>
      </c>
      <c r="B327" s="23" t="s">
        <v>894</v>
      </c>
      <c r="C327" s="24" t="s">
        <v>895</v>
      </c>
      <c r="D327" s="24" t="s">
        <v>853</v>
      </c>
      <c r="E327" s="24" t="s">
        <v>14</v>
      </c>
      <c r="F327" s="23" t="s">
        <v>15</v>
      </c>
      <c r="G327" s="23"/>
      <c r="H327" s="23" t="s">
        <v>16</v>
      </c>
      <c r="I327" s="24" t="s">
        <v>17</v>
      </c>
      <c r="J327" s="23" t="s">
        <v>18</v>
      </c>
      <c r="K327" s="24"/>
      <c r="L327" s="26"/>
      <c r="M327" s="26"/>
      <c r="N327" s="23"/>
      <c r="O327" s="27"/>
      <c r="P327" s="23" t="s">
        <v>6217</v>
      </c>
      <c r="Q327" s="27" t="str">
        <f>IF(O327&lt;&gt;"",O327,IF(ISNUMBER(FIND("xant",E327)),"ant",IF(ISNUMBER(FIND("xgre",E327)),"gre","glb")))</f>
        <v>glb</v>
      </c>
      <c r="R327" s="23"/>
      <c r="S327" s="23" t="str">
        <f t="shared" si="15"/>
        <v>longitude, latitude, time</v>
      </c>
      <c r="T327" s="23" t="str">
        <f t="shared" si="16"/>
        <v>area: time: mean</v>
      </c>
      <c r="U327" s="27" t="str">
        <f t="shared" si="17"/>
        <v>emidms</v>
      </c>
      <c r="V327" s="23"/>
    </row>
    <row r="328" spans="1:22" ht="14">
      <c r="A328" s="23" t="s">
        <v>896</v>
      </c>
      <c r="B328" s="23" t="s">
        <v>897</v>
      </c>
      <c r="C328" s="24" t="s">
        <v>898</v>
      </c>
      <c r="D328" s="24" t="s">
        <v>853</v>
      </c>
      <c r="E328" s="24" t="s">
        <v>14</v>
      </c>
      <c r="F328" s="23" t="s">
        <v>15</v>
      </c>
      <c r="G328" s="23"/>
      <c r="H328" s="23" t="s">
        <v>16</v>
      </c>
      <c r="I328" s="24" t="s">
        <v>17</v>
      </c>
      <c r="J328" s="23" t="s">
        <v>18</v>
      </c>
      <c r="K328" s="24"/>
      <c r="L328" s="26"/>
      <c r="M328" s="26"/>
      <c r="N328" s="23"/>
      <c r="O328" s="27"/>
      <c r="P328" s="23" t="s">
        <v>6217</v>
      </c>
      <c r="Q328" s="27" t="str">
        <f>IF(O328&lt;&gt;"",O328,IF(ISNUMBER(FIND("xant",E328)),"ant",IF(ISNUMBER(FIND("xgre",E328)),"gre","glb")))</f>
        <v>glb</v>
      </c>
      <c r="R328" s="23"/>
      <c r="S328" s="23" t="str">
        <f t="shared" si="15"/>
        <v>longitude, latitude, time</v>
      </c>
      <c r="T328" s="23" t="str">
        <f t="shared" si="16"/>
        <v>area: time: mean</v>
      </c>
      <c r="U328" s="27" t="str">
        <f t="shared" si="17"/>
        <v>emidust</v>
      </c>
      <c r="V328" s="23"/>
    </row>
    <row r="329" spans="1:22" ht="42">
      <c r="A329" s="23" t="s">
        <v>899</v>
      </c>
      <c r="B329" s="23" t="s">
        <v>900</v>
      </c>
      <c r="C329" s="24" t="s">
        <v>901</v>
      </c>
      <c r="D329" s="24" t="s">
        <v>902</v>
      </c>
      <c r="E329" s="24" t="s">
        <v>14</v>
      </c>
      <c r="F329" s="23" t="s">
        <v>15</v>
      </c>
      <c r="G329" s="23"/>
      <c r="H329" s="23" t="s">
        <v>16</v>
      </c>
      <c r="I329" s="24" t="s">
        <v>17</v>
      </c>
      <c r="J329" s="23" t="s">
        <v>18</v>
      </c>
      <c r="K329" s="24"/>
      <c r="L329" s="26"/>
      <c r="M329" s="26"/>
      <c r="N329" s="23"/>
      <c r="O329" s="27"/>
      <c r="P329" s="23" t="s">
        <v>6217</v>
      </c>
      <c r="Q329" s="27" t="str">
        <f>IF(O329&lt;&gt;"",O329,IF(ISNUMBER(FIND("xant",E329)),"ant",IF(ISNUMBER(FIND("xgre",E329)),"gre","glb")))</f>
        <v>glb</v>
      </c>
      <c r="R329" s="23"/>
      <c r="S329" s="23" t="str">
        <f t="shared" si="15"/>
        <v>longitude, latitude, time</v>
      </c>
      <c r="T329" s="23" t="str">
        <f t="shared" si="16"/>
        <v>area: time: mean</v>
      </c>
      <c r="U329" s="27" t="str">
        <f t="shared" si="17"/>
        <v>emih2</v>
      </c>
      <c r="V329" s="23"/>
    </row>
    <row r="330" spans="1:22" ht="14">
      <c r="A330" s="23" t="s">
        <v>903</v>
      </c>
      <c r="B330" s="23" t="s">
        <v>904</v>
      </c>
      <c r="C330" s="24" t="s">
        <v>905</v>
      </c>
      <c r="D330" s="24" t="s">
        <v>906</v>
      </c>
      <c r="E330" s="24" t="s">
        <v>14</v>
      </c>
      <c r="F330" s="23" t="s">
        <v>15</v>
      </c>
      <c r="G330" s="23"/>
      <c r="H330" s="23" t="s">
        <v>16</v>
      </c>
      <c r="I330" s="24" t="s">
        <v>17</v>
      </c>
      <c r="J330" s="23" t="s">
        <v>18</v>
      </c>
      <c r="K330" s="24"/>
      <c r="L330" s="26"/>
      <c r="M330" s="26"/>
      <c r="N330" s="23"/>
      <c r="O330" s="27"/>
      <c r="P330" s="23" t="s">
        <v>6217</v>
      </c>
      <c r="Q330" s="27" t="str">
        <f>IF(O330&lt;&gt;"",O330,IF(ISNUMBER(FIND("xant",E330)),"ant",IF(ISNUMBER(FIND("xgre",E330)),"gre","glb")))</f>
        <v>glb</v>
      </c>
      <c r="R330" s="23"/>
      <c r="S330" s="23" t="str">
        <f t="shared" si="15"/>
        <v>longitude, latitude, time</v>
      </c>
      <c r="T330" s="23" t="str">
        <f t="shared" si="16"/>
        <v>area: time: mean</v>
      </c>
      <c r="U330" s="27" t="str">
        <f t="shared" si="17"/>
        <v>emiisop</v>
      </c>
      <c r="V330" s="23"/>
    </row>
    <row r="331" spans="1:22" ht="28">
      <c r="A331" s="23" t="s">
        <v>907</v>
      </c>
      <c r="B331" s="23" t="s">
        <v>908</v>
      </c>
      <c r="C331" s="24" t="s">
        <v>909</v>
      </c>
      <c r="D331" s="24" t="s">
        <v>910</v>
      </c>
      <c r="E331" s="24" t="s">
        <v>14</v>
      </c>
      <c r="F331" s="23" t="s">
        <v>15</v>
      </c>
      <c r="G331" s="23"/>
      <c r="H331" s="23" t="s">
        <v>16</v>
      </c>
      <c r="I331" s="24" t="s">
        <v>17</v>
      </c>
      <c r="J331" s="23" t="s">
        <v>18</v>
      </c>
      <c r="K331" s="24"/>
      <c r="L331" s="26"/>
      <c r="M331" s="26"/>
      <c r="N331" s="23"/>
      <c r="O331" s="27"/>
      <c r="P331" s="23" t="s">
        <v>6217</v>
      </c>
      <c r="Q331" s="27" t="str">
        <f>IF(O331&lt;&gt;"",O331,IF(ISNUMBER(FIND("xant",E331)),"ant",IF(ISNUMBER(FIND("xgre",E331)),"gre","glb")))</f>
        <v>glb</v>
      </c>
      <c r="R331" s="23"/>
      <c r="S331" s="23" t="str">
        <f t="shared" si="15"/>
        <v>longitude, latitude, time</v>
      </c>
      <c r="T331" s="23" t="str">
        <f t="shared" si="16"/>
        <v>area: time: mean</v>
      </c>
      <c r="U331" s="27" t="str">
        <f t="shared" si="17"/>
        <v>emilkch4</v>
      </c>
      <c r="V331" s="23"/>
    </row>
    <row r="332" spans="1:22" ht="56">
      <c r="A332" s="23" t="s">
        <v>911</v>
      </c>
      <c r="B332" s="23" t="s">
        <v>912</v>
      </c>
      <c r="C332" s="24" t="s">
        <v>913</v>
      </c>
      <c r="D332" s="24" t="s">
        <v>914</v>
      </c>
      <c r="E332" s="24" t="s">
        <v>634</v>
      </c>
      <c r="F332" s="23" t="s">
        <v>268</v>
      </c>
      <c r="G332" s="23"/>
      <c r="H332" s="23" t="s">
        <v>16</v>
      </c>
      <c r="I332" s="24" t="s">
        <v>17</v>
      </c>
      <c r="J332" s="23" t="s">
        <v>18</v>
      </c>
      <c r="K332" s="24"/>
      <c r="L332" s="26"/>
      <c r="M332" s="26"/>
      <c r="N332" s="23"/>
      <c r="O332" s="27"/>
      <c r="P332" s="23" t="s">
        <v>6217</v>
      </c>
      <c r="Q332" s="27" t="str">
        <f>IF(O332&lt;&gt;"",O332,IF(ISNUMBER(FIND("xant",E332)),"ant",IF(ISNUMBER(FIND("xgre",E332)),"gre","glb")))</f>
        <v>glb</v>
      </c>
      <c r="R332" s="23"/>
      <c r="S332" s="23" t="str">
        <f t="shared" si="15"/>
        <v>longitude, latitude, alevel, time</v>
      </c>
      <c r="T332" s="23" t="str">
        <f t="shared" si="16"/>
        <v>area: time: mean</v>
      </c>
      <c r="U332" s="27" t="str">
        <f t="shared" si="17"/>
        <v>emilnox</v>
      </c>
      <c r="V332" s="23"/>
    </row>
    <row r="333" spans="1:22" ht="14">
      <c r="A333" s="23" t="s">
        <v>915</v>
      </c>
      <c r="B333" s="23" t="s">
        <v>916</v>
      </c>
      <c r="C333" s="24" t="s">
        <v>917</v>
      </c>
      <c r="D333" s="24" t="s">
        <v>853</v>
      </c>
      <c r="E333" s="24" t="s">
        <v>14</v>
      </c>
      <c r="F333" s="23" t="s">
        <v>15</v>
      </c>
      <c r="G333" s="23"/>
      <c r="H333" s="23" t="s">
        <v>16</v>
      </c>
      <c r="I333" s="24" t="s">
        <v>17</v>
      </c>
      <c r="J333" s="23" t="s">
        <v>18</v>
      </c>
      <c r="K333" s="24"/>
      <c r="L333" s="26"/>
      <c r="M333" s="26"/>
      <c r="N333" s="23"/>
      <c r="O333" s="27"/>
      <c r="P333" s="23" t="s">
        <v>6217</v>
      </c>
      <c r="Q333" s="27" t="str">
        <f>IF(O333&lt;&gt;"",O333,IF(ISNUMBER(FIND("xant",E333)),"ant",IF(ISNUMBER(FIND("xgre",E333)),"gre","glb")))</f>
        <v>glb</v>
      </c>
      <c r="R333" s="23"/>
      <c r="S333" s="23" t="str">
        <f t="shared" si="15"/>
        <v>longitude, latitude, time</v>
      </c>
      <c r="T333" s="23" t="str">
        <f t="shared" si="16"/>
        <v>area: time: mean</v>
      </c>
      <c r="U333" s="27" t="str">
        <f t="shared" si="17"/>
        <v>eminh3</v>
      </c>
      <c r="V333" s="23"/>
    </row>
    <row r="334" spans="1:22" ht="28">
      <c r="A334" s="23" t="s">
        <v>918</v>
      </c>
      <c r="B334" s="23" t="s">
        <v>919</v>
      </c>
      <c r="C334" s="24" t="s">
        <v>920</v>
      </c>
      <c r="D334" s="24" t="s">
        <v>921</v>
      </c>
      <c r="E334" s="24" t="s">
        <v>14</v>
      </c>
      <c r="F334" s="23" t="s">
        <v>15</v>
      </c>
      <c r="G334" s="23"/>
      <c r="H334" s="23" t="s">
        <v>16</v>
      </c>
      <c r="I334" s="24" t="s">
        <v>17</v>
      </c>
      <c r="J334" s="23" t="s">
        <v>18</v>
      </c>
      <c r="K334" s="24"/>
      <c r="L334" s="26"/>
      <c r="M334" s="26"/>
      <c r="N334" s="23"/>
      <c r="O334" s="27"/>
      <c r="P334" s="23" t="s">
        <v>6217</v>
      </c>
      <c r="Q334" s="27" t="str">
        <f>IF(O334&lt;&gt;"",O334,IF(ISNUMBER(FIND("xant",E334)),"ant",IF(ISNUMBER(FIND("xgre",E334)),"gre","glb")))</f>
        <v>glb</v>
      </c>
      <c r="R334" s="23"/>
      <c r="S334" s="23" t="str">
        <f t="shared" si="15"/>
        <v>longitude, latitude, time</v>
      </c>
      <c r="T334" s="23" t="str">
        <f t="shared" si="16"/>
        <v>area: time: mean</v>
      </c>
      <c r="U334" s="27" t="str">
        <f t="shared" si="17"/>
        <v>eminox</v>
      </c>
      <c r="V334" s="23"/>
    </row>
    <row r="335" spans="1:22" ht="98">
      <c r="A335" s="23" t="s">
        <v>922</v>
      </c>
      <c r="B335" s="23" t="s">
        <v>923</v>
      </c>
      <c r="C335" s="24" t="s">
        <v>924</v>
      </c>
      <c r="D335" s="24" t="s">
        <v>925</v>
      </c>
      <c r="E335" s="24" t="s">
        <v>14</v>
      </c>
      <c r="F335" s="23" t="s">
        <v>15</v>
      </c>
      <c r="G335" s="23"/>
      <c r="H335" s="23" t="s">
        <v>16</v>
      </c>
      <c r="I335" s="24" t="s">
        <v>17</v>
      </c>
      <c r="J335" s="23" t="s">
        <v>18</v>
      </c>
      <c r="K335" s="24"/>
      <c r="L335" s="26"/>
      <c r="M335" s="26"/>
      <c r="N335" s="23"/>
      <c r="O335" s="27"/>
      <c r="P335" s="23" t="s">
        <v>6217</v>
      </c>
      <c r="Q335" s="27" t="str">
        <f>IF(O335&lt;&gt;"",O335,IF(ISNUMBER(FIND("xant",E335)),"ant",IF(ISNUMBER(FIND("xgre",E335)),"gre","glb")))</f>
        <v>glb</v>
      </c>
      <c r="R335" s="23"/>
      <c r="S335" s="23" t="str">
        <f t="shared" si="15"/>
        <v>longitude, latitude, time</v>
      </c>
      <c r="T335" s="23" t="str">
        <f t="shared" si="16"/>
        <v>area: time: mean</v>
      </c>
      <c r="U335" s="27" t="str">
        <f t="shared" si="17"/>
        <v>emioa</v>
      </c>
      <c r="V335" s="23"/>
    </row>
    <row r="336" spans="1:22" ht="14">
      <c r="A336" s="23" t="s">
        <v>926</v>
      </c>
      <c r="B336" s="23" t="s">
        <v>927</v>
      </c>
      <c r="C336" s="24" t="s">
        <v>928</v>
      </c>
      <c r="D336" s="24" t="s">
        <v>853</v>
      </c>
      <c r="E336" s="24" t="s">
        <v>14</v>
      </c>
      <c r="F336" s="23" t="s">
        <v>15</v>
      </c>
      <c r="G336" s="23"/>
      <c r="H336" s="23" t="s">
        <v>16</v>
      </c>
      <c r="I336" s="24" t="s">
        <v>17</v>
      </c>
      <c r="J336" s="23" t="s">
        <v>18</v>
      </c>
      <c r="K336" s="24"/>
      <c r="L336" s="26"/>
      <c r="M336" s="26"/>
      <c r="N336" s="23"/>
      <c r="O336" s="27"/>
      <c r="P336" s="23" t="s">
        <v>6217</v>
      </c>
      <c r="Q336" s="27" t="str">
        <f>IF(O336&lt;&gt;"",O336,IF(ISNUMBER(FIND("xant",E336)),"ant",IF(ISNUMBER(FIND("xgre",E336)),"gre","glb")))</f>
        <v>glb</v>
      </c>
      <c r="R336" s="23"/>
      <c r="S336" s="23" t="str">
        <f t="shared" si="15"/>
        <v>longitude, latitude, time</v>
      </c>
      <c r="T336" s="23" t="str">
        <f t="shared" si="16"/>
        <v>area: time: mean</v>
      </c>
      <c r="U336" s="27" t="str">
        <f t="shared" si="17"/>
        <v>emiso2</v>
      </c>
      <c r="V336" s="23"/>
    </row>
    <row r="337" spans="1:22" ht="42">
      <c r="A337" s="23" t="s">
        <v>929</v>
      </c>
      <c r="B337" s="23" t="s">
        <v>930</v>
      </c>
      <c r="C337" s="24" t="s">
        <v>931</v>
      </c>
      <c r="D337" s="24" t="s">
        <v>932</v>
      </c>
      <c r="E337" s="24" t="s">
        <v>14</v>
      </c>
      <c r="F337" s="23" t="s">
        <v>15</v>
      </c>
      <c r="G337" s="23"/>
      <c r="H337" s="23" t="s">
        <v>16</v>
      </c>
      <c r="I337" s="24" t="s">
        <v>17</v>
      </c>
      <c r="J337" s="23" t="s">
        <v>18</v>
      </c>
      <c r="K337" s="24"/>
      <c r="L337" s="26"/>
      <c r="M337" s="26"/>
      <c r="N337" s="23"/>
      <c r="O337" s="27"/>
      <c r="P337" s="23" t="s">
        <v>6217</v>
      </c>
      <c r="Q337" s="27" t="str">
        <f>IF(O337&lt;&gt;"",O337,IF(ISNUMBER(FIND("xant",E337)),"ant",IF(ISNUMBER(FIND("xgre",E337)),"gre","glb")))</f>
        <v>glb</v>
      </c>
      <c r="R337" s="23"/>
      <c r="S337" s="23" t="str">
        <f t="shared" si="15"/>
        <v>longitude, latitude, time</v>
      </c>
      <c r="T337" s="23" t="str">
        <f t="shared" si="16"/>
        <v>area: time: mean</v>
      </c>
      <c r="U337" s="27" t="str">
        <f t="shared" si="17"/>
        <v>emiso4</v>
      </c>
      <c r="V337" s="23"/>
    </row>
    <row r="338" spans="1:22" ht="28">
      <c r="A338" s="23" t="s">
        <v>933</v>
      </c>
      <c r="B338" s="23" t="s">
        <v>934</v>
      </c>
      <c r="C338" s="24" t="s">
        <v>935</v>
      </c>
      <c r="D338" s="24" t="s">
        <v>853</v>
      </c>
      <c r="E338" s="24" t="s">
        <v>14</v>
      </c>
      <c r="F338" s="23" t="s">
        <v>15</v>
      </c>
      <c r="G338" s="23"/>
      <c r="H338" s="23" t="s">
        <v>16</v>
      </c>
      <c r="I338" s="24" t="s">
        <v>17</v>
      </c>
      <c r="J338" s="23" t="s">
        <v>18</v>
      </c>
      <c r="K338" s="24"/>
      <c r="L338" s="26"/>
      <c r="M338" s="26"/>
      <c r="N338" s="23"/>
      <c r="O338" s="27"/>
      <c r="P338" s="23" t="s">
        <v>6217</v>
      </c>
      <c r="Q338" s="27" t="str">
        <f>IF(O338&lt;&gt;"",O338,IF(ISNUMBER(FIND("xant",E338)),"ant",IF(ISNUMBER(FIND("xgre",E338)),"gre","glb")))</f>
        <v>glb</v>
      </c>
      <c r="R338" s="23"/>
      <c r="S338" s="23" t="str">
        <f t="shared" si="15"/>
        <v>longitude, latitude, time</v>
      </c>
      <c r="T338" s="23" t="str">
        <f t="shared" si="16"/>
        <v>area: time: mean</v>
      </c>
      <c r="U338" s="27" t="str">
        <f t="shared" si="17"/>
        <v>emiss</v>
      </c>
      <c r="V338" s="23"/>
    </row>
    <row r="339" spans="1:22" ht="70">
      <c r="A339" s="23" t="s">
        <v>936</v>
      </c>
      <c r="B339" s="23" t="s">
        <v>937</v>
      </c>
      <c r="C339" s="24" t="s">
        <v>938</v>
      </c>
      <c r="D339" s="24" t="s">
        <v>939</v>
      </c>
      <c r="E339" s="24" t="s">
        <v>14</v>
      </c>
      <c r="F339" s="23" t="s">
        <v>15</v>
      </c>
      <c r="G339" s="23"/>
      <c r="H339" s="23" t="s">
        <v>16</v>
      </c>
      <c r="I339" s="24" t="s">
        <v>17</v>
      </c>
      <c r="J339" s="23" t="s">
        <v>18</v>
      </c>
      <c r="K339" s="24"/>
      <c r="L339" s="26"/>
      <c r="M339" s="26"/>
      <c r="N339" s="23"/>
      <c r="O339" s="27"/>
      <c r="P339" s="23" t="s">
        <v>6217</v>
      </c>
      <c r="Q339" s="27" t="str">
        <f>IF(O339&lt;&gt;"",O339,IF(ISNUMBER(FIND("xant",E339)),"ant",IF(ISNUMBER(FIND("xgre",E339)),"gre","glb")))</f>
        <v>glb</v>
      </c>
      <c r="R339" s="23"/>
      <c r="S339" s="23" t="str">
        <f t="shared" si="15"/>
        <v>longitude, latitude, time</v>
      </c>
      <c r="T339" s="23" t="str">
        <f t="shared" si="16"/>
        <v>area: time: mean</v>
      </c>
      <c r="U339" s="27" t="str">
        <f t="shared" si="17"/>
        <v>emivoc</v>
      </c>
      <c r="V339" s="23"/>
    </row>
    <row r="340" spans="1:22" ht="168">
      <c r="A340" s="23" t="s">
        <v>4575</v>
      </c>
      <c r="B340" s="23" t="s">
        <v>4576</v>
      </c>
      <c r="C340" s="24" t="s">
        <v>4577</v>
      </c>
      <c r="D340" s="24" t="s">
        <v>4578</v>
      </c>
      <c r="E340" s="24" t="s">
        <v>4579</v>
      </c>
      <c r="F340" s="23" t="s">
        <v>15</v>
      </c>
      <c r="G340" s="23" t="s">
        <v>4580</v>
      </c>
      <c r="H340" s="23" t="s">
        <v>16</v>
      </c>
      <c r="I340" s="24" t="s">
        <v>31</v>
      </c>
      <c r="J340" s="23" t="s">
        <v>37</v>
      </c>
      <c r="K340" s="24" t="s">
        <v>5882</v>
      </c>
      <c r="L340" s="26"/>
      <c r="M340" s="26"/>
      <c r="N340" s="23" t="s">
        <v>5883</v>
      </c>
      <c r="O340" s="27"/>
      <c r="P340" s="23" t="s">
        <v>6218</v>
      </c>
      <c r="Q340" s="27" t="str">
        <f>IF(O340&lt;&gt;"",O340,IF(ISNUMBER(FIND("xant",E340)),"ant",IF(ISNUMBER(FIND("xgre",E340)),"gre","glb")))</f>
        <v>glb</v>
      </c>
      <c r="R340" s="23"/>
      <c r="S340" s="23" t="str">
        <f t="shared" si="15"/>
        <v>longitude, latitude, time, depth100m</v>
      </c>
      <c r="T340" s="23" t="str">
        <f t="shared" si="16"/>
        <v>area: mean where sea time: mean</v>
      </c>
      <c r="U340" s="27" t="str">
        <f t="shared" si="17"/>
        <v>epc</v>
      </c>
      <c r="V340" s="23"/>
    </row>
    <row r="341" spans="1:22" ht="168">
      <c r="A341" s="23" t="s">
        <v>4581</v>
      </c>
      <c r="B341" s="23" t="s">
        <v>4582</v>
      </c>
      <c r="C341" s="24" t="s">
        <v>4583</v>
      </c>
      <c r="D341" s="24" t="s">
        <v>4578</v>
      </c>
      <c r="E341" s="24" t="s">
        <v>4584</v>
      </c>
      <c r="F341" s="23" t="s">
        <v>15</v>
      </c>
      <c r="G341" s="23" t="s">
        <v>4585</v>
      </c>
      <c r="H341" s="23" t="s">
        <v>16</v>
      </c>
      <c r="I341" s="24" t="s">
        <v>31</v>
      </c>
      <c r="J341" s="23" t="s">
        <v>37</v>
      </c>
      <c r="K341" s="24" t="s">
        <v>5882</v>
      </c>
      <c r="L341" s="26"/>
      <c r="M341" s="26"/>
      <c r="N341" s="23" t="s">
        <v>5883</v>
      </c>
      <c r="O341" s="27"/>
      <c r="P341" s="23" t="s">
        <v>6218</v>
      </c>
      <c r="Q341" s="27" t="str">
        <f>IF(O341&lt;&gt;"",O341,IF(ISNUMBER(FIND("xant",E341)),"ant",IF(ISNUMBER(FIND("xgre",E341)),"gre","glb")))</f>
        <v>glb</v>
      </c>
      <c r="R341" s="23"/>
      <c r="S341" s="23" t="str">
        <f t="shared" si="15"/>
        <v>longitude, latitude, time, depth1000m</v>
      </c>
      <c r="T341" s="23" t="str">
        <f t="shared" si="16"/>
        <v>area: mean where sea time: mean</v>
      </c>
      <c r="U341" s="27" t="str">
        <f t="shared" si="17"/>
        <v>epc</v>
      </c>
      <c r="V341" s="23"/>
    </row>
    <row r="342" spans="1:22" ht="224">
      <c r="A342" s="23" t="s">
        <v>4586</v>
      </c>
      <c r="B342" s="23" t="s">
        <v>4587</v>
      </c>
      <c r="C342" s="24" t="s">
        <v>2895</v>
      </c>
      <c r="D342" s="24" t="s">
        <v>4588</v>
      </c>
      <c r="E342" s="24" t="s">
        <v>4579</v>
      </c>
      <c r="F342" s="23" t="s">
        <v>15</v>
      </c>
      <c r="G342" s="23" t="s">
        <v>4580</v>
      </c>
      <c r="H342" s="23" t="s">
        <v>16</v>
      </c>
      <c r="I342" s="24" t="s">
        <v>31</v>
      </c>
      <c r="J342" s="23" t="s">
        <v>37</v>
      </c>
      <c r="K342" s="24" t="s">
        <v>5882</v>
      </c>
      <c r="L342" s="26"/>
      <c r="M342" s="26"/>
      <c r="N342" s="23" t="s">
        <v>5884</v>
      </c>
      <c r="O342" s="27"/>
      <c r="P342" s="23" t="s">
        <v>6218</v>
      </c>
      <c r="Q342" s="27" t="str">
        <f>IF(O342&lt;&gt;"",O342,IF(ISNUMBER(FIND("xant",E342)),"ant",IF(ISNUMBER(FIND("xgre",E342)),"gre","glb")))</f>
        <v>glb</v>
      </c>
      <c r="R342" s="23"/>
      <c r="S342" s="23" t="str">
        <f t="shared" si="15"/>
        <v>longitude, latitude, time, depth100m</v>
      </c>
      <c r="T342" s="23" t="str">
        <f t="shared" si="16"/>
        <v>area: mean where sea time: mean</v>
      </c>
      <c r="U342" s="27" t="str">
        <f t="shared" si="17"/>
        <v>epcalc</v>
      </c>
      <c r="V342" s="23"/>
    </row>
    <row r="343" spans="1:22" ht="224">
      <c r="A343" s="23" t="s">
        <v>4589</v>
      </c>
      <c r="B343" s="23" t="s">
        <v>4590</v>
      </c>
      <c r="C343" s="24" t="s">
        <v>4591</v>
      </c>
      <c r="D343" s="24" t="s">
        <v>4588</v>
      </c>
      <c r="E343" s="24" t="s">
        <v>4584</v>
      </c>
      <c r="F343" s="23" t="s">
        <v>15</v>
      </c>
      <c r="G343" s="23" t="s">
        <v>4585</v>
      </c>
      <c r="H343" s="23" t="s">
        <v>16</v>
      </c>
      <c r="I343" s="24" t="s">
        <v>31</v>
      </c>
      <c r="J343" s="23" t="s">
        <v>37</v>
      </c>
      <c r="K343" s="24" t="s">
        <v>5882</v>
      </c>
      <c r="L343" s="26"/>
      <c r="M343" s="26"/>
      <c r="N343" s="23" t="s">
        <v>5884</v>
      </c>
      <c r="O343" s="27"/>
      <c r="P343" s="23" t="s">
        <v>6218</v>
      </c>
      <c r="Q343" s="27" t="str">
        <f>IF(O343&lt;&gt;"",O343,IF(ISNUMBER(FIND("xant",E343)),"ant",IF(ISNUMBER(FIND("xgre",E343)),"gre","glb")))</f>
        <v>glb</v>
      </c>
      <c r="R343" s="23"/>
      <c r="S343" s="23" t="str">
        <f t="shared" si="15"/>
        <v>longitude, latitude, time, depth1000m</v>
      </c>
      <c r="T343" s="23" t="str">
        <f t="shared" si="16"/>
        <v>area: mean where sea time: mean</v>
      </c>
      <c r="U343" s="27" t="str">
        <f t="shared" si="17"/>
        <v>epcalc</v>
      </c>
      <c r="V343" s="23"/>
    </row>
    <row r="344" spans="1:22" ht="28">
      <c r="A344" s="23" t="s">
        <v>2631</v>
      </c>
      <c r="B344" s="23" t="s">
        <v>2632</v>
      </c>
      <c r="C344" s="24" t="s">
        <v>2633</v>
      </c>
      <c r="D344" s="24" t="s">
        <v>2634</v>
      </c>
      <c r="E344" s="24" t="s">
        <v>1318</v>
      </c>
      <c r="F344" s="23" t="s">
        <v>1319</v>
      </c>
      <c r="G344" s="23"/>
      <c r="H344" s="23" t="s">
        <v>16</v>
      </c>
      <c r="I344" s="24" t="s">
        <v>1320</v>
      </c>
      <c r="J344" s="23"/>
      <c r="K344" s="24"/>
      <c r="L344" s="26"/>
      <c r="M344" s="26"/>
      <c r="N344" s="23"/>
      <c r="O344" s="27"/>
      <c r="P344" s="23" t="s">
        <v>6217</v>
      </c>
      <c r="Q344" s="27" t="str">
        <f>IF(O344&lt;&gt;"",O344,IF(ISNUMBER(FIND("xant",E344)),"ant",IF(ISNUMBER(FIND("xgre",E344)),"gre","glb")))</f>
        <v>glb</v>
      </c>
      <c r="R344" s="23"/>
      <c r="S344" s="23" t="str">
        <f t="shared" si="15"/>
        <v>latitude, plev39, time</v>
      </c>
      <c r="T344" s="23" t="str">
        <f t="shared" si="16"/>
        <v>longitude: time: mean where air</v>
      </c>
      <c r="U344" s="27" t="str">
        <f t="shared" si="17"/>
        <v>epfy</v>
      </c>
      <c r="V344" s="23"/>
    </row>
    <row r="345" spans="1:22" ht="98">
      <c r="A345" s="23" t="s">
        <v>3551</v>
      </c>
      <c r="B345" s="23" t="s">
        <v>2632</v>
      </c>
      <c r="C345" s="24" t="s">
        <v>2633</v>
      </c>
      <c r="D345" s="24" t="s">
        <v>3552</v>
      </c>
      <c r="E345" s="24" t="s">
        <v>1318</v>
      </c>
      <c r="F345" s="23" t="s">
        <v>1319</v>
      </c>
      <c r="G345" s="23"/>
      <c r="H345" s="23" t="s">
        <v>16</v>
      </c>
      <c r="I345" s="24" t="s">
        <v>1320</v>
      </c>
      <c r="J345" s="23"/>
      <c r="K345" s="24"/>
      <c r="L345" s="26"/>
      <c r="M345" s="26"/>
      <c r="N345" s="23"/>
      <c r="O345" s="27"/>
      <c r="P345" s="23" t="s">
        <v>6217</v>
      </c>
      <c r="Q345" s="27" t="str">
        <f>IF(O345&lt;&gt;"",O345,IF(ISNUMBER(FIND("xant",E345)),"ant",IF(ISNUMBER(FIND("xgre",E345)),"gre","glb")))</f>
        <v>glb</v>
      </c>
      <c r="R345" s="23"/>
      <c r="S345" s="23" t="str">
        <f t="shared" si="15"/>
        <v>latitude, plev39, time</v>
      </c>
      <c r="T345" s="23" t="str">
        <f t="shared" si="16"/>
        <v>longitude: time: mean where air</v>
      </c>
      <c r="U345" s="27" t="str">
        <f t="shared" si="17"/>
        <v>epfy</v>
      </c>
      <c r="V345" s="23"/>
    </row>
    <row r="346" spans="1:22" ht="28">
      <c r="A346" s="23" t="s">
        <v>2635</v>
      </c>
      <c r="B346" s="23" t="s">
        <v>2636</v>
      </c>
      <c r="C346" s="24" t="s">
        <v>2637</v>
      </c>
      <c r="D346" s="24" t="s">
        <v>2634</v>
      </c>
      <c r="E346" s="24" t="s">
        <v>1318</v>
      </c>
      <c r="F346" s="23" t="s">
        <v>1319</v>
      </c>
      <c r="G346" s="23"/>
      <c r="H346" s="23" t="s">
        <v>16</v>
      </c>
      <c r="I346" s="24" t="s">
        <v>1320</v>
      </c>
      <c r="J346" s="23"/>
      <c r="K346" s="24"/>
      <c r="L346" s="26"/>
      <c r="M346" s="26"/>
      <c r="N346" s="23"/>
      <c r="O346" s="27"/>
      <c r="P346" s="23" t="s">
        <v>6217</v>
      </c>
      <c r="Q346" s="27" t="str">
        <f>IF(O346&lt;&gt;"",O346,IF(ISNUMBER(FIND("xant",E346)),"ant",IF(ISNUMBER(FIND("xgre",E346)),"gre","glb")))</f>
        <v>glb</v>
      </c>
      <c r="R346" s="23"/>
      <c r="S346" s="23" t="str">
        <f t="shared" si="15"/>
        <v>latitude, plev39, time</v>
      </c>
      <c r="T346" s="23" t="str">
        <f t="shared" si="16"/>
        <v>longitude: time: mean where air</v>
      </c>
      <c r="U346" s="27" t="str">
        <f t="shared" si="17"/>
        <v>epfz</v>
      </c>
      <c r="V346" s="23"/>
    </row>
    <row r="347" spans="1:22" ht="28">
      <c r="A347" s="23" t="s">
        <v>3553</v>
      </c>
      <c r="B347" s="23" t="s">
        <v>2636</v>
      </c>
      <c r="C347" s="24" t="s">
        <v>2637</v>
      </c>
      <c r="D347" s="24" t="s">
        <v>2634</v>
      </c>
      <c r="E347" s="24" t="s">
        <v>1318</v>
      </c>
      <c r="F347" s="23" t="s">
        <v>1319</v>
      </c>
      <c r="G347" s="23"/>
      <c r="H347" s="23" t="s">
        <v>16</v>
      </c>
      <c r="I347" s="24" t="s">
        <v>1320</v>
      </c>
      <c r="J347" s="23"/>
      <c r="K347" s="24"/>
      <c r="L347" s="26"/>
      <c r="M347" s="26"/>
      <c r="N347" s="23"/>
      <c r="O347" s="27"/>
      <c r="P347" s="23" t="s">
        <v>6217</v>
      </c>
      <c r="Q347" s="27" t="str">
        <f>IF(O347&lt;&gt;"",O347,IF(ISNUMBER(FIND("xant",E347)),"ant",IF(ISNUMBER(FIND("xgre",E347)),"gre","glb")))</f>
        <v>glb</v>
      </c>
      <c r="R347" s="23"/>
      <c r="S347" s="23" t="str">
        <f t="shared" si="15"/>
        <v>latitude, plev39, time</v>
      </c>
      <c r="T347" s="23" t="str">
        <f t="shared" si="16"/>
        <v>longitude: time: mean where air</v>
      </c>
      <c r="U347" s="27" t="str">
        <f t="shared" si="17"/>
        <v>epfz</v>
      </c>
      <c r="V347" s="23"/>
    </row>
    <row r="348" spans="1:22" ht="84">
      <c r="A348" s="23" t="s">
        <v>4592</v>
      </c>
      <c r="B348" s="23" t="s">
        <v>4593</v>
      </c>
      <c r="C348" s="24" t="s">
        <v>4594</v>
      </c>
      <c r="D348" s="24" t="s">
        <v>4595</v>
      </c>
      <c r="E348" s="24" t="s">
        <v>4579</v>
      </c>
      <c r="F348" s="23" t="s">
        <v>15</v>
      </c>
      <c r="G348" s="23" t="s">
        <v>4580</v>
      </c>
      <c r="H348" s="23" t="s">
        <v>16</v>
      </c>
      <c r="I348" s="24" t="s">
        <v>31</v>
      </c>
      <c r="J348" s="23" t="s">
        <v>37</v>
      </c>
      <c r="K348" s="24" t="s">
        <v>5882</v>
      </c>
      <c r="L348" s="26"/>
      <c r="M348" s="26"/>
      <c r="N348" s="23" t="s">
        <v>5885</v>
      </c>
      <c r="O348" s="27"/>
      <c r="P348" s="23" t="s">
        <v>6218</v>
      </c>
      <c r="Q348" s="27" t="str">
        <f>IF(O348&lt;&gt;"",O348,IF(ISNUMBER(FIND("xant",E348)),"ant",IF(ISNUMBER(FIND("xgre",E348)),"gre","glb")))</f>
        <v>glb</v>
      </c>
      <c r="R348" s="23"/>
      <c r="S348" s="23" t="str">
        <f t="shared" si="15"/>
        <v>longitude, latitude, time, depth100m</v>
      </c>
      <c r="T348" s="23" t="str">
        <f t="shared" si="16"/>
        <v>area: mean where sea time: mean</v>
      </c>
      <c r="U348" s="27" t="str">
        <f t="shared" si="17"/>
        <v>epn</v>
      </c>
      <c r="V348" s="23"/>
    </row>
    <row r="349" spans="1:22" ht="84">
      <c r="A349" s="23" t="s">
        <v>4596</v>
      </c>
      <c r="B349" s="23" t="s">
        <v>4597</v>
      </c>
      <c r="C349" s="24" t="s">
        <v>4598</v>
      </c>
      <c r="D349" s="24" t="s">
        <v>4595</v>
      </c>
      <c r="E349" s="24" t="s">
        <v>4579</v>
      </c>
      <c r="F349" s="23" t="s">
        <v>15</v>
      </c>
      <c r="G349" s="23" t="s">
        <v>4580</v>
      </c>
      <c r="H349" s="23" t="s">
        <v>16</v>
      </c>
      <c r="I349" s="24" t="s">
        <v>31</v>
      </c>
      <c r="J349" s="23" t="s">
        <v>37</v>
      </c>
      <c r="K349" s="24" t="s">
        <v>5882</v>
      </c>
      <c r="L349" s="26"/>
      <c r="M349" s="26"/>
      <c r="N349" s="23" t="s">
        <v>5886</v>
      </c>
      <c r="O349" s="27"/>
      <c r="P349" s="23" t="s">
        <v>6218</v>
      </c>
      <c r="Q349" s="27" t="str">
        <f>IF(O349&lt;&gt;"",O349,IF(ISNUMBER(FIND("xant",E349)),"ant",IF(ISNUMBER(FIND("xgre",E349)),"gre","glb")))</f>
        <v>glb</v>
      </c>
      <c r="R349" s="23"/>
      <c r="S349" s="23" t="str">
        <f t="shared" si="15"/>
        <v>longitude, latitude, time, depth100m</v>
      </c>
      <c r="T349" s="23" t="str">
        <f t="shared" si="16"/>
        <v>area: mean where sea time: mean</v>
      </c>
      <c r="U349" s="27" t="str">
        <f t="shared" si="17"/>
        <v>epp</v>
      </c>
      <c r="V349" s="23"/>
    </row>
    <row r="350" spans="1:22" ht="84">
      <c r="A350" s="23" t="s">
        <v>4599</v>
      </c>
      <c r="B350" s="23" t="s">
        <v>4600</v>
      </c>
      <c r="C350" s="24" t="s">
        <v>4601</v>
      </c>
      <c r="D350" s="24" t="s">
        <v>4595</v>
      </c>
      <c r="E350" s="24" t="s">
        <v>4579</v>
      </c>
      <c r="F350" s="23" t="s">
        <v>15</v>
      </c>
      <c r="G350" s="23" t="s">
        <v>4580</v>
      </c>
      <c r="H350" s="23" t="s">
        <v>16</v>
      </c>
      <c r="I350" s="24" t="s">
        <v>31</v>
      </c>
      <c r="J350" s="23" t="s">
        <v>37</v>
      </c>
      <c r="K350" s="24" t="s">
        <v>5882</v>
      </c>
      <c r="L350" s="26"/>
      <c r="M350" s="26"/>
      <c r="N350" s="23" t="s">
        <v>5887</v>
      </c>
      <c r="O350" s="27"/>
      <c r="P350" s="23" t="s">
        <v>6218</v>
      </c>
      <c r="Q350" s="27" t="str">
        <f>IF(O350&lt;&gt;"",O350,IF(ISNUMBER(FIND("xant",E350)),"ant",IF(ISNUMBER(FIND("xgre",E350)),"gre","glb")))</f>
        <v>glb</v>
      </c>
      <c r="R350" s="23"/>
      <c r="S350" s="23" t="str">
        <f t="shared" si="15"/>
        <v>longitude, latitude, time, depth100m</v>
      </c>
      <c r="T350" s="23" t="str">
        <f t="shared" si="16"/>
        <v>area: mean where sea time: mean</v>
      </c>
      <c r="U350" s="27" t="str">
        <f t="shared" si="17"/>
        <v>epsi</v>
      </c>
      <c r="V350" s="23"/>
    </row>
    <row r="351" spans="1:22" ht="42">
      <c r="A351" s="23" t="s">
        <v>2313</v>
      </c>
      <c r="B351" s="23" t="s">
        <v>2314</v>
      </c>
      <c r="C351" s="24" t="s">
        <v>2315</v>
      </c>
      <c r="D351" s="24" t="s">
        <v>2316</v>
      </c>
      <c r="E351" s="24" t="s">
        <v>14</v>
      </c>
      <c r="F351" s="23" t="s">
        <v>15</v>
      </c>
      <c r="G351" s="23"/>
      <c r="H351" s="23" t="s">
        <v>16</v>
      </c>
      <c r="I351" s="24" t="s">
        <v>78</v>
      </c>
      <c r="J351" s="23" t="s">
        <v>18</v>
      </c>
      <c r="K351" s="24" t="s">
        <v>5894</v>
      </c>
      <c r="L351" s="26"/>
      <c r="M351" s="26"/>
      <c r="N351" s="23"/>
      <c r="O351" s="27"/>
      <c r="P351" s="23" t="s">
        <v>6217</v>
      </c>
      <c r="Q351" s="27" t="str">
        <f>IF(O351&lt;&gt;"",O351,IF(ISNUMBER(FIND("xant",E351)),"ant",IF(ISNUMBER(FIND("xgre",E351)),"gre","glb")))</f>
        <v>glb</v>
      </c>
      <c r="R351" s="23"/>
      <c r="S351" s="23" t="str">
        <f t="shared" si="15"/>
        <v>longitude, latitude, time</v>
      </c>
      <c r="T351" s="23" t="str">
        <f t="shared" si="16"/>
        <v>area: mean where land time: mean</v>
      </c>
      <c r="U351" s="27" t="str">
        <f t="shared" si="17"/>
        <v>esn</v>
      </c>
      <c r="V351" s="23"/>
    </row>
    <row r="352" spans="1:22" ht="56">
      <c r="A352" s="23" t="s">
        <v>4602</v>
      </c>
      <c r="B352" s="23" t="s">
        <v>4603</v>
      </c>
      <c r="C352" s="24" t="s">
        <v>4604</v>
      </c>
      <c r="D352" s="24" t="s">
        <v>4605</v>
      </c>
      <c r="E352" s="24" t="s">
        <v>14</v>
      </c>
      <c r="F352" s="23" t="s">
        <v>15</v>
      </c>
      <c r="G352" s="23"/>
      <c r="H352" s="23" t="s">
        <v>16</v>
      </c>
      <c r="I352" s="24" t="s">
        <v>4606</v>
      </c>
      <c r="J352" s="23" t="s">
        <v>37</v>
      </c>
      <c r="K352" s="24"/>
      <c r="L352" s="26"/>
      <c r="M352" s="26"/>
      <c r="N352" s="23"/>
      <c r="O352" s="27"/>
      <c r="P352" s="23" t="s">
        <v>6218</v>
      </c>
      <c r="Q352" s="27" t="str">
        <f>IF(O352&lt;&gt;"",O352,IF(ISNUMBER(FIND("xant",E352)),"ant",IF(ISNUMBER(FIND("xgre",E352)),"gre","glb")))</f>
        <v>glb</v>
      </c>
      <c r="R352" s="23"/>
      <c r="S352" s="23" t="str">
        <f t="shared" si="15"/>
        <v>longitude, latitude, time</v>
      </c>
      <c r="T352" s="23" t="str">
        <f t="shared" si="16"/>
        <v>area: mean where ice_free_sea over sea time: mean</v>
      </c>
      <c r="U352" s="27" t="str">
        <f t="shared" si="17"/>
        <v>evs</v>
      </c>
      <c r="V352" s="23"/>
    </row>
    <row r="353" spans="1:22" ht="42">
      <c r="A353" s="23" t="s">
        <v>1426</v>
      </c>
      <c r="B353" s="23" t="s">
        <v>1427</v>
      </c>
      <c r="C353" s="24" t="s">
        <v>1428</v>
      </c>
      <c r="D353" s="24" t="s">
        <v>1429</v>
      </c>
      <c r="E353" s="24" t="s">
        <v>14</v>
      </c>
      <c r="F353" s="23" t="s">
        <v>15</v>
      </c>
      <c r="G353" s="23"/>
      <c r="H353" s="23" t="s">
        <v>16</v>
      </c>
      <c r="I353" s="24" t="s">
        <v>17</v>
      </c>
      <c r="J353" s="23" t="s">
        <v>18</v>
      </c>
      <c r="K353" s="24"/>
      <c r="L353" s="26"/>
      <c r="M353" s="26"/>
      <c r="N353" s="23"/>
      <c r="O353" s="27"/>
      <c r="P353" s="23" t="s">
        <v>6217</v>
      </c>
      <c r="Q353" s="27" t="str">
        <f>IF(O353&lt;&gt;"",O353,IF(ISNUMBER(FIND("xant",E353)),"ant",IF(ISNUMBER(FIND("xgre",E353)),"gre","glb")))</f>
        <v>glb</v>
      </c>
      <c r="R353" s="23"/>
      <c r="S353" s="23" t="str">
        <f t="shared" si="15"/>
        <v>longitude, latitude, time</v>
      </c>
      <c r="T353" s="23" t="str">
        <f t="shared" si="16"/>
        <v>area: time: mean</v>
      </c>
      <c r="U353" s="27" t="str">
        <f t="shared" si="17"/>
        <v>evspsbl</v>
      </c>
      <c r="V353" s="23"/>
    </row>
    <row r="354" spans="1:22" ht="42">
      <c r="A354" s="23" t="s">
        <v>1945</v>
      </c>
      <c r="B354" s="23" t="s">
        <v>1427</v>
      </c>
      <c r="C354" s="24" t="s">
        <v>1428</v>
      </c>
      <c r="D354" s="24" t="s">
        <v>1429</v>
      </c>
      <c r="E354" s="24" t="s">
        <v>1930</v>
      </c>
      <c r="F354" s="23" t="s">
        <v>1931</v>
      </c>
      <c r="G354" s="23"/>
      <c r="H354" s="23" t="s">
        <v>66</v>
      </c>
      <c r="I354" s="24" t="s">
        <v>383</v>
      </c>
      <c r="J354" s="23"/>
      <c r="K354" s="24"/>
      <c r="L354" s="26"/>
      <c r="M354" s="26"/>
      <c r="N354" s="23"/>
      <c r="O354" s="27"/>
      <c r="P354" s="23" t="s">
        <v>6221</v>
      </c>
      <c r="Q354" s="27" t="str">
        <f>IF(O354&lt;&gt;"",O354,IF(ISNUMBER(FIND("xant",E354)),"ant",IF(ISNUMBER(FIND("xgre",E354)),"gre","glb")))</f>
        <v>glb</v>
      </c>
      <c r="R354" s="23"/>
      <c r="S354" s="23" t="str">
        <f t="shared" si="15"/>
        <v>site, time1</v>
      </c>
      <c r="T354" s="23" t="str">
        <f t="shared" si="16"/>
        <v>area: point time: point</v>
      </c>
      <c r="U354" s="27" t="str">
        <f t="shared" si="17"/>
        <v>evspsbl</v>
      </c>
      <c r="V354" s="23"/>
    </row>
    <row r="355" spans="1:22" ht="56">
      <c r="A355" s="23" t="s">
        <v>2317</v>
      </c>
      <c r="B355" s="23" t="s">
        <v>1427</v>
      </c>
      <c r="C355" s="24" t="s">
        <v>1428</v>
      </c>
      <c r="D355" s="24" t="s">
        <v>2318</v>
      </c>
      <c r="E355" s="24" t="s">
        <v>14</v>
      </c>
      <c r="F355" s="23" t="s">
        <v>15</v>
      </c>
      <c r="G355" s="23"/>
      <c r="H355" s="23" t="s">
        <v>16</v>
      </c>
      <c r="I355" s="24" t="s">
        <v>78</v>
      </c>
      <c r="J355" s="23" t="s">
        <v>18</v>
      </c>
      <c r="K355" s="24"/>
      <c r="L355" s="26"/>
      <c r="M355" s="26"/>
      <c r="N355" s="23"/>
      <c r="O355" s="27"/>
      <c r="P355" s="23" t="s">
        <v>6217</v>
      </c>
      <c r="Q355" s="27" t="str">
        <f>IF(O355&lt;&gt;"",O355,IF(ISNUMBER(FIND("xant",E355)),"ant",IF(ISNUMBER(FIND("xgre",E355)),"gre","glb")))</f>
        <v>glb</v>
      </c>
      <c r="R355" s="23"/>
      <c r="S355" s="23" t="str">
        <f t="shared" si="15"/>
        <v>longitude, latitude, time</v>
      </c>
      <c r="T355" s="23" t="str">
        <f t="shared" si="16"/>
        <v>area: mean where land time: mean</v>
      </c>
      <c r="U355" s="27" t="str">
        <f t="shared" si="17"/>
        <v>evspsbl</v>
      </c>
      <c r="V355" s="23"/>
    </row>
    <row r="356" spans="1:22" ht="14">
      <c r="A356" s="23" t="s">
        <v>2319</v>
      </c>
      <c r="B356" s="23" t="s">
        <v>2320</v>
      </c>
      <c r="C356" s="24" t="s">
        <v>2321</v>
      </c>
      <c r="D356" s="24" t="s">
        <v>2322</v>
      </c>
      <c r="E356" s="24" t="s">
        <v>14</v>
      </c>
      <c r="F356" s="23" t="s">
        <v>15</v>
      </c>
      <c r="G356" s="23"/>
      <c r="H356" s="23" t="s">
        <v>16</v>
      </c>
      <c r="I356" s="24" t="s">
        <v>78</v>
      </c>
      <c r="J356" s="23" t="s">
        <v>18</v>
      </c>
      <c r="K356" s="24"/>
      <c r="L356" s="26"/>
      <c r="M356" s="26"/>
      <c r="N356" s="23"/>
      <c r="O356" s="27"/>
      <c r="P356" s="23" t="s">
        <v>6217</v>
      </c>
      <c r="Q356" s="27" t="str">
        <f>IF(O356&lt;&gt;"",O356,IF(ISNUMBER(FIND("xant",E356)),"ant",IF(ISNUMBER(FIND("xgre",E356)),"gre","glb")))</f>
        <v>glb</v>
      </c>
      <c r="R356" s="23"/>
      <c r="S356" s="23" t="str">
        <f t="shared" si="15"/>
        <v>longitude, latitude, time</v>
      </c>
      <c r="T356" s="23" t="str">
        <f t="shared" si="16"/>
        <v>area: mean where land time: mean</v>
      </c>
      <c r="U356" s="27" t="str">
        <f t="shared" si="17"/>
        <v>evspsblpot</v>
      </c>
      <c r="V356" s="23"/>
    </row>
    <row r="357" spans="1:22" ht="42">
      <c r="A357" s="23" t="s">
        <v>2891</v>
      </c>
      <c r="B357" s="23" t="s">
        <v>2320</v>
      </c>
      <c r="C357" s="24" t="s">
        <v>2321</v>
      </c>
      <c r="D357" s="24" t="s">
        <v>2892</v>
      </c>
      <c r="E357" s="24" t="s">
        <v>14</v>
      </c>
      <c r="F357" s="23" t="s">
        <v>15</v>
      </c>
      <c r="G357" s="23"/>
      <c r="H357" s="23" t="s">
        <v>16</v>
      </c>
      <c r="I357" s="24" t="s">
        <v>78</v>
      </c>
      <c r="J357" s="23" t="s">
        <v>18</v>
      </c>
      <c r="K357" s="24"/>
      <c r="L357" s="26"/>
      <c r="M357" s="26"/>
      <c r="N357" s="23"/>
      <c r="O357" s="27"/>
      <c r="P357" s="23" t="s">
        <v>6217</v>
      </c>
      <c r="Q357" s="27" t="str">
        <f>IF(O357&lt;&gt;"",O357,IF(ISNUMBER(FIND("xant",E357)),"ant",IF(ISNUMBER(FIND("xgre",E357)),"gre","glb")))</f>
        <v>glb</v>
      </c>
      <c r="R357" s="23"/>
      <c r="S357" s="23" t="str">
        <f t="shared" si="15"/>
        <v>longitude, latitude, time</v>
      </c>
      <c r="T357" s="23" t="str">
        <f t="shared" si="16"/>
        <v>area: mean where land time: mean</v>
      </c>
      <c r="U357" s="27" t="str">
        <f t="shared" si="17"/>
        <v>evspsblpot</v>
      </c>
      <c r="V357" s="23"/>
    </row>
    <row r="358" spans="1:22" ht="14">
      <c r="A358" s="23" t="s">
        <v>19</v>
      </c>
      <c r="B358" s="23" t="s">
        <v>20</v>
      </c>
      <c r="C358" s="24" t="s">
        <v>21</v>
      </c>
      <c r="D358" s="24" t="s">
        <v>21</v>
      </c>
      <c r="E358" s="24" t="s">
        <v>14</v>
      </c>
      <c r="F358" s="23" t="s">
        <v>15</v>
      </c>
      <c r="G358" s="23"/>
      <c r="H358" s="23" t="s">
        <v>16</v>
      </c>
      <c r="I358" s="24" t="s">
        <v>17</v>
      </c>
      <c r="J358" s="23" t="s">
        <v>18</v>
      </c>
      <c r="K358" s="24"/>
      <c r="L358" s="26"/>
      <c r="M358" s="26"/>
      <c r="N358" s="23"/>
      <c r="O358" s="27"/>
      <c r="P358" s="23" t="s">
        <v>6217</v>
      </c>
      <c r="Q358" s="27" t="str">
        <f>IF(O358&lt;&gt;"",O358,IF(ISNUMBER(FIND("xant",E358)),"ant",IF(ISNUMBER(FIND("xgre",E358)),"gre","glb")))</f>
        <v>glb</v>
      </c>
      <c r="R358" s="23"/>
      <c r="S358" s="23" t="str">
        <f t="shared" si="15"/>
        <v>longitude, latitude, time</v>
      </c>
      <c r="T358" s="23" t="str">
        <f t="shared" si="16"/>
        <v>area: time: mean</v>
      </c>
      <c r="U358" s="27" t="str">
        <f t="shared" si="17"/>
        <v>evspsblsoi</v>
      </c>
      <c r="V358" s="23"/>
    </row>
    <row r="359" spans="1:22" ht="42">
      <c r="A359" s="23" t="s">
        <v>2323</v>
      </c>
      <c r="B359" s="23" t="s">
        <v>20</v>
      </c>
      <c r="C359" s="24" t="s">
        <v>2324</v>
      </c>
      <c r="D359" s="24" t="s">
        <v>2325</v>
      </c>
      <c r="E359" s="24" t="s">
        <v>14</v>
      </c>
      <c r="F359" s="23" t="s">
        <v>15</v>
      </c>
      <c r="G359" s="23"/>
      <c r="H359" s="23" t="s">
        <v>16</v>
      </c>
      <c r="I359" s="24" t="s">
        <v>17</v>
      </c>
      <c r="J359" s="23" t="s">
        <v>18</v>
      </c>
      <c r="K359" s="24"/>
      <c r="L359" s="26"/>
      <c r="M359" s="26"/>
      <c r="N359" s="23"/>
      <c r="O359" s="27"/>
      <c r="P359" s="23" t="s">
        <v>6217</v>
      </c>
      <c r="Q359" s="27" t="str">
        <f>IF(O359&lt;&gt;"",O359,IF(ISNUMBER(FIND("xant",E359)),"ant",IF(ISNUMBER(FIND("xgre",E359)),"gre","glb")))</f>
        <v>glb</v>
      </c>
      <c r="R359" s="23"/>
      <c r="S359" s="23" t="str">
        <f t="shared" si="15"/>
        <v>longitude, latitude, time</v>
      </c>
      <c r="T359" s="23" t="str">
        <f t="shared" si="16"/>
        <v>area: time: mean</v>
      </c>
      <c r="U359" s="27" t="str">
        <f t="shared" si="17"/>
        <v>evspsblsoi</v>
      </c>
      <c r="V359" s="23"/>
    </row>
    <row r="360" spans="1:22" ht="14">
      <c r="A360" s="23" t="s">
        <v>4108</v>
      </c>
      <c r="B360" s="23" t="s">
        <v>20</v>
      </c>
      <c r="C360" s="24" t="s">
        <v>4109</v>
      </c>
      <c r="D360" s="24" t="s">
        <v>4110</v>
      </c>
      <c r="E360" s="24" t="s">
        <v>14</v>
      </c>
      <c r="F360" s="23" t="s">
        <v>15</v>
      </c>
      <c r="G360" s="23"/>
      <c r="H360" s="23" t="s">
        <v>16</v>
      </c>
      <c r="I360" s="24" t="s">
        <v>78</v>
      </c>
      <c r="J360" s="23" t="s">
        <v>18</v>
      </c>
      <c r="K360" s="24"/>
      <c r="L360" s="26"/>
      <c r="M360" s="26"/>
      <c r="N360" s="23"/>
      <c r="O360" s="27"/>
      <c r="P360" s="23" t="s">
        <v>6217</v>
      </c>
      <c r="Q360" s="27" t="str">
        <f>IF(O360&lt;&gt;"",O360,IF(ISNUMBER(FIND("xant",E360)),"ant",IF(ISNUMBER(FIND("xgre",E360)),"gre","glb")))</f>
        <v>glb</v>
      </c>
      <c r="R360" s="23"/>
      <c r="S360" s="23" t="str">
        <f t="shared" si="15"/>
        <v>longitude, latitude, time</v>
      </c>
      <c r="T360" s="23" t="str">
        <f t="shared" si="16"/>
        <v>area: mean where land time: mean</v>
      </c>
      <c r="U360" s="27" t="str">
        <f t="shared" si="17"/>
        <v>evspsblsoi</v>
      </c>
      <c r="V360" s="23"/>
    </row>
    <row r="361" spans="1:22" ht="14">
      <c r="A361" s="23" t="s">
        <v>22</v>
      </c>
      <c r="B361" s="23" t="s">
        <v>23</v>
      </c>
      <c r="C361" s="24" t="s">
        <v>24</v>
      </c>
      <c r="D361" s="24" t="s">
        <v>24</v>
      </c>
      <c r="E361" s="24" t="s">
        <v>14</v>
      </c>
      <c r="F361" s="23" t="s">
        <v>15</v>
      </c>
      <c r="G361" s="23"/>
      <c r="H361" s="23" t="s">
        <v>16</v>
      </c>
      <c r="I361" s="24" t="s">
        <v>17</v>
      </c>
      <c r="J361" s="23" t="s">
        <v>18</v>
      </c>
      <c r="K361" s="24"/>
      <c r="L361" s="26"/>
      <c r="M361" s="26"/>
      <c r="N361" s="23"/>
      <c r="O361" s="27"/>
      <c r="P361" s="23" t="s">
        <v>6217</v>
      </c>
      <c r="Q361" s="27" t="str">
        <f>IF(O361&lt;&gt;"",O361,IF(ISNUMBER(FIND("xant",E361)),"ant",IF(ISNUMBER(FIND("xgre",E361)),"gre","glb")))</f>
        <v>glb</v>
      </c>
      <c r="R361" s="23"/>
      <c r="S361" s="23" t="str">
        <f t="shared" si="15"/>
        <v>longitude, latitude, time</v>
      </c>
      <c r="T361" s="23" t="str">
        <f t="shared" si="16"/>
        <v>area: time: mean</v>
      </c>
      <c r="U361" s="27" t="str">
        <f t="shared" si="17"/>
        <v>evspsblveg</v>
      </c>
      <c r="V361" s="23"/>
    </row>
    <row r="362" spans="1:22" ht="28">
      <c r="A362" s="23" t="s">
        <v>2326</v>
      </c>
      <c r="B362" s="23" t="s">
        <v>23</v>
      </c>
      <c r="C362" s="24" t="s">
        <v>2327</v>
      </c>
      <c r="D362" s="24" t="s">
        <v>2328</v>
      </c>
      <c r="E362" s="24" t="s">
        <v>14</v>
      </c>
      <c r="F362" s="23" t="s">
        <v>15</v>
      </c>
      <c r="G362" s="23"/>
      <c r="H362" s="23" t="s">
        <v>16</v>
      </c>
      <c r="I362" s="24" t="s">
        <v>17</v>
      </c>
      <c r="J362" s="23" t="s">
        <v>18</v>
      </c>
      <c r="K362" s="24"/>
      <c r="L362" s="26"/>
      <c r="M362" s="26"/>
      <c r="N362" s="23"/>
      <c r="O362" s="27"/>
      <c r="P362" s="23" t="s">
        <v>6217</v>
      </c>
      <c r="Q362" s="27" t="str">
        <f>IF(O362&lt;&gt;"",O362,IF(ISNUMBER(FIND("xant",E362)),"ant",IF(ISNUMBER(FIND("xgre",E362)),"gre","glb")))</f>
        <v>glb</v>
      </c>
      <c r="R362" s="23"/>
      <c r="S362" s="23" t="str">
        <f t="shared" si="15"/>
        <v>longitude, latitude, time</v>
      </c>
      <c r="T362" s="23" t="str">
        <f t="shared" si="16"/>
        <v>area: time: mean</v>
      </c>
      <c r="U362" s="27" t="str">
        <f t="shared" si="17"/>
        <v>evspsblveg</v>
      </c>
      <c r="V362" s="23"/>
    </row>
    <row r="363" spans="1:22" ht="28">
      <c r="A363" s="23" t="s">
        <v>4111</v>
      </c>
      <c r="B363" s="23" t="s">
        <v>23</v>
      </c>
      <c r="C363" s="24" t="s">
        <v>4112</v>
      </c>
      <c r="D363" s="24" t="s">
        <v>4113</v>
      </c>
      <c r="E363" s="24" t="s">
        <v>14</v>
      </c>
      <c r="F363" s="23" t="s">
        <v>15</v>
      </c>
      <c r="G363" s="23"/>
      <c r="H363" s="23" t="s">
        <v>16</v>
      </c>
      <c r="I363" s="24" t="s">
        <v>78</v>
      </c>
      <c r="J363" s="23" t="s">
        <v>18</v>
      </c>
      <c r="K363" s="24"/>
      <c r="L363" s="26"/>
      <c r="M363" s="26"/>
      <c r="N363" s="23"/>
      <c r="O363" s="27"/>
      <c r="P363" s="23" t="s">
        <v>6217</v>
      </c>
      <c r="Q363" s="27" t="str">
        <f>IF(O363&lt;&gt;"",O363,IF(ISNUMBER(FIND("xant",E363)),"ant",IF(ISNUMBER(FIND("xgre",E363)),"gre","glb")))</f>
        <v>glb</v>
      </c>
      <c r="R363" s="23"/>
      <c r="S363" s="23" t="str">
        <f t="shared" si="15"/>
        <v>longitude, latitude, time</v>
      </c>
      <c r="T363" s="23" t="str">
        <f t="shared" si="16"/>
        <v>area: mean where land time: mean</v>
      </c>
      <c r="U363" s="27" t="str">
        <f t="shared" si="17"/>
        <v>evspsblveg</v>
      </c>
      <c r="V363" s="23"/>
    </row>
    <row r="364" spans="1:22" ht="28">
      <c r="A364" s="23" t="s">
        <v>1791</v>
      </c>
      <c r="B364" s="23" t="s">
        <v>1792</v>
      </c>
      <c r="C364" s="24" t="s">
        <v>1793</v>
      </c>
      <c r="D364" s="24" t="s">
        <v>1794</v>
      </c>
      <c r="E364" s="24" t="s">
        <v>634</v>
      </c>
      <c r="F364" s="23" t="s">
        <v>268</v>
      </c>
      <c r="G364" s="23"/>
      <c r="H364" s="23" t="s">
        <v>16</v>
      </c>
      <c r="I364" s="24" t="s">
        <v>17</v>
      </c>
      <c r="J364" s="23" t="s">
        <v>18</v>
      </c>
      <c r="K364" s="24"/>
      <c r="L364" s="26"/>
      <c r="M364" s="26"/>
      <c r="N364" s="23"/>
      <c r="O364" s="27"/>
      <c r="P364" s="23" t="s">
        <v>6217</v>
      </c>
      <c r="Q364" s="27" t="str">
        <f>IF(O364&lt;&gt;"",O364,IF(ISNUMBER(FIND("xant",E364)),"ant",IF(ISNUMBER(FIND("xgre",E364)),"gre","glb")))</f>
        <v>glb</v>
      </c>
      <c r="R364" s="23"/>
      <c r="S364" s="23" t="str">
        <f t="shared" si="15"/>
        <v>longitude, latitude, alevel, time</v>
      </c>
      <c r="T364" s="23" t="str">
        <f t="shared" si="16"/>
        <v>area: time: mean</v>
      </c>
      <c r="U364" s="27" t="str">
        <f t="shared" si="17"/>
        <v>evu</v>
      </c>
      <c r="V364" s="23"/>
    </row>
    <row r="365" spans="1:22" ht="28">
      <c r="A365" s="23" t="s">
        <v>1946</v>
      </c>
      <c r="B365" s="23" t="s">
        <v>1792</v>
      </c>
      <c r="C365" s="24" t="s">
        <v>1793</v>
      </c>
      <c r="D365" s="24" t="s">
        <v>1794</v>
      </c>
      <c r="E365" s="24" t="s">
        <v>1935</v>
      </c>
      <c r="F365" s="23" t="s">
        <v>1936</v>
      </c>
      <c r="G365" s="23"/>
      <c r="H365" s="23" t="s">
        <v>66</v>
      </c>
      <c r="I365" s="24" t="s">
        <v>383</v>
      </c>
      <c r="J365" s="23"/>
      <c r="K365" s="24"/>
      <c r="L365" s="26"/>
      <c r="M365" s="26"/>
      <c r="N365" s="23"/>
      <c r="O365" s="27"/>
      <c r="P365" s="23" t="s">
        <v>6221</v>
      </c>
      <c r="Q365" s="27" t="str">
        <f>IF(O365&lt;&gt;"",O365,IF(ISNUMBER(FIND("xant",E365)),"ant",IF(ISNUMBER(FIND("xgre",E365)),"gre","glb")))</f>
        <v>glb</v>
      </c>
      <c r="R365" s="23"/>
      <c r="S365" s="23" t="str">
        <f t="shared" si="15"/>
        <v>alevel, site, time1</v>
      </c>
      <c r="T365" s="23" t="str">
        <f t="shared" si="16"/>
        <v>area: point time: point</v>
      </c>
      <c r="U365" s="27" t="str">
        <f t="shared" si="17"/>
        <v>evu</v>
      </c>
      <c r="V365" s="23"/>
    </row>
    <row r="366" spans="1:22" ht="28">
      <c r="A366" s="23" t="s">
        <v>4607</v>
      </c>
      <c r="B366" s="23" t="s">
        <v>4608</v>
      </c>
      <c r="C366" s="24" t="s">
        <v>4609</v>
      </c>
      <c r="D366" s="24" t="s">
        <v>4610</v>
      </c>
      <c r="E366" s="24" t="s">
        <v>4238</v>
      </c>
      <c r="F366" s="23" t="s">
        <v>4239</v>
      </c>
      <c r="G366" s="23"/>
      <c r="H366" s="23" t="s">
        <v>16</v>
      </c>
      <c r="I366" s="24" t="s">
        <v>31</v>
      </c>
      <c r="J366" s="23" t="s">
        <v>37</v>
      </c>
      <c r="K366" s="24"/>
      <c r="L366" s="26"/>
      <c r="M366" s="26"/>
      <c r="N366" s="23"/>
      <c r="O366" s="27"/>
      <c r="P366" s="23" t="s">
        <v>6218</v>
      </c>
      <c r="Q366" s="27" t="str">
        <f>IF(O366&lt;&gt;"",O366,IF(ISNUMBER(FIND("xant",E366)),"ant",IF(ISNUMBER(FIND("xgre",E366)),"gre","glb")))</f>
        <v>glb</v>
      </c>
      <c r="R366" s="23"/>
      <c r="S366" s="23" t="str">
        <f t="shared" si="15"/>
        <v>longitude, latitude, depthseafloor, time</v>
      </c>
      <c r="T366" s="23" t="str">
        <f t="shared" si="16"/>
        <v>area: mean where sea time: mean</v>
      </c>
      <c r="U366" s="27" t="str">
        <f t="shared" si="17"/>
        <v>exparagob</v>
      </c>
      <c r="V366" s="23"/>
    </row>
    <row r="367" spans="1:22" ht="28">
      <c r="A367" s="23" t="s">
        <v>4611</v>
      </c>
      <c r="B367" s="23" t="s">
        <v>4612</v>
      </c>
      <c r="C367" s="24" t="s">
        <v>4577</v>
      </c>
      <c r="D367" s="24" t="s">
        <v>4613</v>
      </c>
      <c r="E367" s="24" t="s">
        <v>29</v>
      </c>
      <c r="F367" s="23" t="s">
        <v>30</v>
      </c>
      <c r="G367" s="23"/>
      <c r="H367" s="23" t="s">
        <v>16</v>
      </c>
      <c r="I367" s="24" t="s">
        <v>31</v>
      </c>
      <c r="J367" s="23" t="s">
        <v>32</v>
      </c>
      <c r="K367" s="24"/>
      <c r="L367" s="26"/>
      <c r="M367" s="26"/>
      <c r="N367" s="23"/>
      <c r="O367" s="27"/>
      <c r="P367" s="23" t="s">
        <v>6218</v>
      </c>
      <c r="Q367" s="27" t="str">
        <f>IF(O367&lt;&gt;"",O367,IF(ISNUMBER(FIND("xant",E367)),"ant",IF(ISNUMBER(FIND("xgre",E367)),"gre","glb")))</f>
        <v>glb</v>
      </c>
      <c r="R367" s="23"/>
      <c r="S367" s="23" t="str">
        <f t="shared" si="15"/>
        <v>longitude, latitude, olevel, time</v>
      </c>
      <c r="T367" s="23" t="str">
        <f t="shared" si="16"/>
        <v>area: mean where sea time: mean</v>
      </c>
      <c r="U367" s="27" t="str">
        <f t="shared" si="17"/>
        <v>expc</v>
      </c>
      <c r="V367" s="23"/>
    </row>
    <row r="368" spans="1:22" ht="14">
      <c r="A368" s="23" t="s">
        <v>2893</v>
      </c>
      <c r="B368" s="23" t="s">
        <v>2894</v>
      </c>
      <c r="C368" s="24" t="s">
        <v>2895</v>
      </c>
      <c r="D368" s="24" t="s">
        <v>2896</v>
      </c>
      <c r="E368" s="24" t="s">
        <v>29</v>
      </c>
      <c r="F368" s="23" t="s">
        <v>30</v>
      </c>
      <c r="G368" s="23"/>
      <c r="H368" s="23" t="s">
        <v>16</v>
      </c>
      <c r="I368" s="24" t="s">
        <v>31</v>
      </c>
      <c r="J368" s="23" t="s">
        <v>32</v>
      </c>
      <c r="K368" s="24"/>
      <c r="L368" s="26"/>
      <c r="M368" s="26"/>
      <c r="N368" s="23"/>
      <c r="O368" s="27"/>
      <c r="P368" s="23" t="s">
        <v>6218</v>
      </c>
      <c r="Q368" s="27" t="str">
        <f>IF(O368&lt;&gt;"",O368,IF(ISNUMBER(FIND("xant",E368)),"ant",IF(ISNUMBER(FIND("xgre",E368)),"gre","glb")))</f>
        <v>glb</v>
      </c>
      <c r="R368" s="23"/>
      <c r="S368" s="23" t="str">
        <f t="shared" si="15"/>
        <v>longitude, latitude, olevel, time</v>
      </c>
      <c r="T368" s="23" t="str">
        <f t="shared" si="16"/>
        <v>area: mean where sea time: mean</v>
      </c>
      <c r="U368" s="27" t="str">
        <f t="shared" si="17"/>
        <v>expcalc</v>
      </c>
      <c r="V368" s="23"/>
    </row>
    <row r="369" spans="1:22" ht="56">
      <c r="A369" s="23" t="s">
        <v>4614</v>
      </c>
      <c r="B369" s="23" t="s">
        <v>4615</v>
      </c>
      <c r="C369" s="24" t="s">
        <v>4616</v>
      </c>
      <c r="D369" s="24" t="s">
        <v>4617</v>
      </c>
      <c r="E369" s="24" t="s">
        <v>4238</v>
      </c>
      <c r="F369" s="23" t="s">
        <v>4239</v>
      </c>
      <c r="G369" s="23"/>
      <c r="H369" s="23" t="s">
        <v>16</v>
      </c>
      <c r="I369" s="24" t="s">
        <v>31</v>
      </c>
      <c r="J369" s="23" t="s">
        <v>37</v>
      </c>
      <c r="K369" s="24" t="s">
        <v>5829</v>
      </c>
      <c r="L369" s="26"/>
      <c r="M369" s="26"/>
      <c r="N369" s="23"/>
      <c r="O369" s="27"/>
      <c r="P369" s="23" t="s">
        <v>6218</v>
      </c>
      <c r="Q369" s="27" t="str">
        <f>IF(O369&lt;&gt;"",O369,IF(ISNUMBER(FIND("xant",E369)),"ant",IF(ISNUMBER(FIND("xgre",E369)),"gre","glb")))</f>
        <v>glb</v>
      </c>
      <c r="R369" s="23"/>
      <c r="S369" s="23" t="str">
        <f t="shared" si="15"/>
        <v>longitude, latitude, depthseafloor, time</v>
      </c>
      <c r="T369" s="23" t="str">
        <f t="shared" si="16"/>
        <v>area: mean where sea time: mean</v>
      </c>
      <c r="U369" s="27" t="str">
        <f t="shared" si="17"/>
        <v>expcalcob</v>
      </c>
      <c r="V369" s="23"/>
    </row>
    <row r="370" spans="1:22" ht="56">
      <c r="A370" s="23" t="s">
        <v>4234</v>
      </c>
      <c r="B370" s="23" t="s">
        <v>4235</v>
      </c>
      <c r="C370" s="24" t="s">
        <v>4236</v>
      </c>
      <c r="D370" s="24" t="s">
        <v>4237</v>
      </c>
      <c r="E370" s="24" t="s">
        <v>4238</v>
      </c>
      <c r="F370" s="23" t="s">
        <v>4239</v>
      </c>
      <c r="G370" s="23"/>
      <c r="H370" s="23" t="s">
        <v>16</v>
      </c>
      <c r="I370" s="24" t="s">
        <v>31</v>
      </c>
      <c r="J370" s="23" t="s">
        <v>37</v>
      </c>
      <c r="K370" s="24" t="s">
        <v>5829</v>
      </c>
      <c r="L370" s="26"/>
      <c r="M370" s="26"/>
      <c r="N370" s="23"/>
      <c r="O370" s="27"/>
      <c r="P370" s="23" t="s">
        <v>6218</v>
      </c>
      <c r="Q370" s="27" t="str">
        <f>IF(O370&lt;&gt;"",O370,IF(ISNUMBER(FIND("xant",E370)),"ant",IF(ISNUMBER(FIND("xgre",E370)),"gre","glb")))</f>
        <v>glb</v>
      </c>
      <c r="R370" s="23"/>
      <c r="S370" s="23" t="str">
        <f t="shared" si="15"/>
        <v>longitude, latitude, depthseafloor, time</v>
      </c>
      <c r="T370" s="23" t="str">
        <f t="shared" si="16"/>
        <v>area: mean where sea time: mean</v>
      </c>
      <c r="U370" s="27" t="str">
        <f t="shared" si="17"/>
        <v>expcob</v>
      </c>
      <c r="V370" s="23"/>
    </row>
    <row r="371" spans="1:22" ht="56">
      <c r="A371" s="23" t="s">
        <v>4618</v>
      </c>
      <c r="B371" s="23" t="s">
        <v>4235</v>
      </c>
      <c r="C371" s="24" t="s">
        <v>4236</v>
      </c>
      <c r="D371" s="24" t="s">
        <v>4619</v>
      </c>
      <c r="E371" s="24" t="s">
        <v>4238</v>
      </c>
      <c r="F371" s="23" t="s">
        <v>4239</v>
      </c>
      <c r="G371" s="23"/>
      <c r="H371" s="23" t="s">
        <v>16</v>
      </c>
      <c r="I371" s="24" t="s">
        <v>31</v>
      </c>
      <c r="J371" s="23" t="s">
        <v>37</v>
      </c>
      <c r="K371" s="24" t="s">
        <v>5829</v>
      </c>
      <c r="L371" s="26"/>
      <c r="M371" s="26"/>
      <c r="N371" s="23"/>
      <c r="O371" s="27"/>
      <c r="P371" s="23" t="s">
        <v>6218</v>
      </c>
      <c r="Q371" s="27" t="str">
        <f>IF(O371&lt;&gt;"",O371,IF(ISNUMBER(FIND("xant",E371)),"ant",IF(ISNUMBER(FIND("xgre",E371)),"gre","glb")))</f>
        <v>glb</v>
      </c>
      <c r="R371" s="23"/>
      <c r="S371" s="23" t="str">
        <f t="shared" si="15"/>
        <v>longitude, latitude, depthseafloor, time</v>
      </c>
      <c r="T371" s="23" t="str">
        <f t="shared" si="16"/>
        <v>area: mean where sea time: mean</v>
      </c>
      <c r="U371" s="27" t="str">
        <f t="shared" si="17"/>
        <v>expcob</v>
      </c>
      <c r="V371" s="23"/>
    </row>
    <row r="372" spans="1:22" ht="56">
      <c r="A372" s="23" t="s">
        <v>4620</v>
      </c>
      <c r="B372" s="23" t="s">
        <v>4621</v>
      </c>
      <c r="C372" s="24" t="s">
        <v>4622</v>
      </c>
      <c r="D372" s="24" t="s">
        <v>4623</v>
      </c>
      <c r="E372" s="24" t="s">
        <v>4238</v>
      </c>
      <c r="F372" s="23" t="s">
        <v>4239</v>
      </c>
      <c r="G372" s="23"/>
      <c r="H372" s="23" t="s">
        <v>16</v>
      </c>
      <c r="I372" s="24" t="s">
        <v>31</v>
      </c>
      <c r="J372" s="23" t="s">
        <v>37</v>
      </c>
      <c r="K372" s="24" t="s">
        <v>5829</v>
      </c>
      <c r="L372" s="26"/>
      <c r="M372" s="26"/>
      <c r="N372" s="23"/>
      <c r="O372" s="27"/>
      <c r="P372" s="23" t="s">
        <v>6218</v>
      </c>
      <c r="Q372" s="27" t="str">
        <f>IF(O372&lt;&gt;"",O372,IF(ISNUMBER(FIND("xant",E372)),"ant",IF(ISNUMBER(FIND("xgre",E372)),"gre","glb")))</f>
        <v>glb</v>
      </c>
      <c r="R372" s="23"/>
      <c r="S372" s="23" t="str">
        <f t="shared" si="15"/>
        <v>longitude, latitude, depthseafloor, time</v>
      </c>
      <c r="T372" s="23" t="str">
        <f t="shared" si="16"/>
        <v>area: mean where sea time: mean</v>
      </c>
      <c r="U372" s="27" t="str">
        <f t="shared" si="17"/>
        <v>expfeob</v>
      </c>
      <c r="V372" s="23"/>
    </row>
    <row r="373" spans="1:22" ht="56">
      <c r="A373" s="23" t="s">
        <v>4624</v>
      </c>
      <c r="B373" s="23" t="s">
        <v>4625</v>
      </c>
      <c r="C373" s="24" t="s">
        <v>4626</v>
      </c>
      <c r="D373" s="24" t="s">
        <v>4627</v>
      </c>
      <c r="E373" s="24" t="s">
        <v>4238</v>
      </c>
      <c r="F373" s="23" t="s">
        <v>4239</v>
      </c>
      <c r="G373" s="23"/>
      <c r="H373" s="23" t="s">
        <v>16</v>
      </c>
      <c r="I373" s="24" t="s">
        <v>31</v>
      </c>
      <c r="J373" s="23" t="s">
        <v>37</v>
      </c>
      <c r="K373" s="24" t="s">
        <v>5829</v>
      </c>
      <c r="L373" s="26"/>
      <c r="M373" s="26"/>
      <c r="N373" s="23"/>
      <c r="O373" s="27"/>
      <c r="P373" s="23" t="s">
        <v>6218</v>
      </c>
      <c r="Q373" s="27" t="str">
        <f>IF(O373&lt;&gt;"",O373,IF(ISNUMBER(FIND("xant",E373)),"ant",IF(ISNUMBER(FIND("xgre",E373)),"gre","glb")))</f>
        <v>glb</v>
      </c>
      <c r="R373" s="23"/>
      <c r="S373" s="23" t="str">
        <f t="shared" si="15"/>
        <v>longitude, latitude, depthseafloor, time</v>
      </c>
      <c r="T373" s="23" t="str">
        <f t="shared" si="16"/>
        <v>area: mean where sea time: mean</v>
      </c>
      <c r="U373" s="27" t="str">
        <f t="shared" si="17"/>
        <v>expnob</v>
      </c>
      <c r="V373" s="23"/>
    </row>
    <row r="374" spans="1:22" ht="56">
      <c r="A374" s="23" t="s">
        <v>4628</v>
      </c>
      <c r="B374" s="23" t="s">
        <v>4629</v>
      </c>
      <c r="C374" s="24" t="s">
        <v>4630</v>
      </c>
      <c r="D374" s="24" t="s">
        <v>4631</v>
      </c>
      <c r="E374" s="24" t="s">
        <v>4238</v>
      </c>
      <c r="F374" s="23" t="s">
        <v>4239</v>
      </c>
      <c r="G374" s="23"/>
      <c r="H374" s="23" t="s">
        <v>16</v>
      </c>
      <c r="I374" s="24" t="s">
        <v>31</v>
      </c>
      <c r="J374" s="23" t="s">
        <v>37</v>
      </c>
      <c r="K374" s="24" t="s">
        <v>5829</v>
      </c>
      <c r="L374" s="26"/>
      <c r="M374" s="26"/>
      <c r="N374" s="23"/>
      <c r="O374" s="27"/>
      <c r="P374" s="23" t="s">
        <v>6218</v>
      </c>
      <c r="Q374" s="27" t="str">
        <f>IF(O374&lt;&gt;"",O374,IF(ISNUMBER(FIND("xant",E374)),"ant",IF(ISNUMBER(FIND("xgre",E374)),"gre","glb")))</f>
        <v>glb</v>
      </c>
      <c r="R374" s="23"/>
      <c r="S374" s="23" t="str">
        <f t="shared" si="15"/>
        <v>longitude, latitude, depthseafloor, time</v>
      </c>
      <c r="T374" s="23" t="str">
        <f t="shared" si="16"/>
        <v>area: mean where sea time: mean</v>
      </c>
      <c r="U374" s="27" t="str">
        <f t="shared" si="17"/>
        <v>exppob</v>
      </c>
      <c r="V374" s="23"/>
    </row>
    <row r="375" spans="1:22" ht="56">
      <c r="A375" s="23" t="s">
        <v>4632</v>
      </c>
      <c r="B375" s="23" t="s">
        <v>4633</v>
      </c>
      <c r="C375" s="24" t="s">
        <v>4634</v>
      </c>
      <c r="D375" s="24" t="s">
        <v>4635</v>
      </c>
      <c r="E375" s="24" t="s">
        <v>4238</v>
      </c>
      <c r="F375" s="23" t="s">
        <v>4239</v>
      </c>
      <c r="G375" s="23"/>
      <c r="H375" s="23" t="s">
        <v>16</v>
      </c>
      <c r="I375" s="24" t="s">
        <v>31</v>
      </c>
      <c r="J375" s="23" t="s">
        <v>37</v>
      </c>
      <c r="K375" s="24" t="s">
        <v>5829</v>
      </c>
      <c r="L375" s="26"/>
      <c r="M375" s="26"/>
      <c r="N375" s="23"/>
      <c r="O375" s="27"/>
      <c r="P375" s="23" t="s">
        <v>6218</v>
      </c>
      <c r="Q375" s="27" t="str">
        <f>IF(O375&lt;&gt;"",O375,IF(ISNUMBER(FIND("xant",E375)),"ant",IF(ISNUMBER(FIND("xgre",E375)),"gre","glb")))</f>
        <v>glb</v>
      </c>
      <c r="R375" s="23"/>
      <c r="S375" s="23" t="str">
        <f t="shared" si="15"/>
        <v>longitude, latitude, depthseafloor, time</v>
      </c>
      <c r="T375" s="23" t="str">
        <f t="shared" si="16"/>
        <v>area: mean where sea time: mean</v>
      </c>
      <c r="U375" s="27" t="str">
        <f t="shared" si="17"/>
        <v>expsiob</v>
      </c>
      <c r="V375" s="23"/>
    </row>
    <row r="376" spans="1:22" ht="98">
      <c r="A376" s="23" t="s">
        <v>2897</v>
      </c>
      <c r="B376" s="23" t="s">
        <v>2898</v>
      </c>
      <c r="C376" s="24" t="s">
        <v>2899</v>
      </c>
      <c r="D376" s="24" t="s">
        <v>2900</v>
      </c>
      <c r="E376" s="24" t="s">
        <v>14</v>
      </c>
      <c r="F376" s="23" t="s">
        <v>15</v>
      </c>
      <c r="G376" s="23"/>
      <c r="H376" s="23" t="s">
        <v>16</v>
      </c>
      <c r="I376" s="24" t="s">
        <v>78</v>
      </c>
      <c r="J376" s="23" t="s">
        <v>18</v>
      </c>
      <c r="K376" s="24" t="s">
        <v>5895</v>
      </c>
      <c r="L376" s="26"/>
      <c r="M376" s="26"/>
      <c r="N376" s="23"/>
      <c r="O376" s="27"/>
      <c r="P376" s="23" t="s">
        <v>6217</v>
      </c>
      <c r="Q376" s="27" t="str">
        <f>IF(O376&lt;&gt;"",O376,IF(ISNUMBER(FIND("xant",E376)),"ant",IF(ISNUMBER(FIND("xgre",E376)),"gre","glb")))</f>
        <v>glb</v>
      </c>
      <c r="R376" s="23"/>
      <c r="S376" s="23" t="str">
        <f t="shared" si="15"/>
        <v>longitude, latitude, time</v>
      </c>
      <c r="T376" s="23" t="str">
        <f t="shared" si="16"/>
        <v>area: mean where land time: mean</v>
      </c>
      <c r="U376" s="27" t="str">
        <f t="shared" si="17"/>
        <v>fAnthDisturb</v>
      </c>
      <c r="V376" s="23"/>
    </row>
    <row r="377" spans="1:22" ht="28">
      <c r="A377" s="23" t="s">
        <v>2901</v>
      </c>
      <c r="B377" s="23" t="s">
        <v>2902</v>
      </c>
      <c r="C377" s="24" t="s">
        <v>2903</v>
      </c>
      <c r="D377" s="24" t="s">
        <v>2904</v>
      </c>
      <c r="E377" s="24" t="s">
        <v>14</v>
      </c>
      <c r="F377" s="23" t="s">
        <v>15</v>
      </c>
      <c r="G377" s="23"/>
      <c r="H377" s="23" t="s">
        <v>16</v>
      </c>
      <c r="I377" s="24" t="s">
        <v>78</v>
      </c>
      <c r="J377" s="23" t="s">
        <v>18</v>
      </c>
      <c r="K377" s="24"/>
      <c r="L377" s="26"/>
      <c r="M377" s="26"/>
      <c r="N377" s="23"/>
      <c r="O377" s="27"/>
      <c r="P377" s="23" t="s">
        <v>6217</v>
      </c>
      <c r="Q377" s="27" t="str">
        <f>IF(O377&lt;&gt;"",O377,IF(ISNUMBER(FIND("xant",E377)),"ant",IF(ISNUMBER(FIND("xgre",E377)),"gre","glb")))</f>
        <v>glb</v>
      </c>
      <c r="R377" s="23"/>
      <c r="S377" s="23" t="str">
        <f t="shared" si="15"/>
        <v>longitude, latitude, time</v>
      </c>
      <c r="T377" s="23" t="str">
        <f t="shared" si="16"/>
        <v>area: mean where land time: mean</v>
      </c>
      <c r="U377" s="27" t="str">
        <f t="shared" si="17"/>
        <v>fBNF</v>
      </c>
      <c r="V377" s="23"/>
    </row>
    <row r="378" spans="1:22" ht="42">
      <c r="A378" s="23" t="s">
        <v>2905</v>
      </c>
      <c r="B378" s="23" t="s">
        <v>2906</v>
      </c>
      <c r="C378" s="24" t="s">
        <v>2907</v>
      </c>
      <c r="D378" s="24" t="s">
        <v>2908</v>
      </c>
      <c r="E378" s="24" t="s">
        <v>14</v>
      </c>
      <c r="F378" s="23" t="s">
        <v>15</v>
      </c>
      <c r="G378" s="23"/>
      <c r="H378" s="23" t="s">
        <v>16</v>
      </c>
      <c r="I378" s="24" t="s">
        <v>78</v>
      </c>
      <c r="J378" s="23" t="s">
        <v>2300</v>
      </c>
      <c r="K378" s="24"/>
      <c r="L378" s="26"/>
      <c r="M378" s="26"/>
      <c r="N378" s="23"/>
      <c r="O378" s="27"/>
      <c r="P378" s="23" t="s">
        <v>6217</v>
      </c>
      <c r="Q378" s="27" t="str">
        <f>IF(O378&lt;&gt;"",O378,IF(ISNUMBER(FIND("xant",E378)),"ant",IF(ISNUMBER(FIND("xgre",E378)),"gre","glb")))</f>
        <v>glb</v>
      </c>
      <c r="R378" s="23"/>
      <c r="S378" s="23" t="str">
        <f t="shared" si="15"/>
        <v>longitude, latitude, time</v>
      </c>
      <c r="T378" s="23" t="str">
        <f t="shared" si="16"/>
        <v>area: mean where land time: mean</v>
      </c>
      <c r="U378" s="27" t="str">
        <f t="shared" si="17"/>
        <v>fCLandToOcean</v>
      </c>
      <c r="V378" s="23"/>
    </row>
    <row r="379" spans="1:22" ht="98">
      <c r="A379" s="23" t="s">
        <v>1430</v>
      </c>
      <c r="B379" s="23" t="s">
        <v>1431</v>
      </c>
      <c r="C379" s="24" t="s">
        <v>1432</v>
      </c>
      <c r="D379" s="24" t="s">
        <v>1433</v>
      </c>
      <c r="E379" s="24" t="s">
        <v>14</v>
      </c>
      <c r="F379" s="23" t="s">
        <v>15</v>
      </c>
      <c r="G379" s="23"/>
      <c r="H379" s="23" t="s">
        <v>16</v>
      </c>
      <c r="I379" s="24" t="s">
        <v>17</v>
      </c>
      <c r="J379" s="23" t="s">
        <v>18</v>
      </c>
      <c r="K379" s="24"/>
      <c r="L379" s="26"/>
      <c r="M379" s="26"/>
      <c r="N379" s="23"/>
      <c r="O379" s="27"/>
      <c r="P379" s="23" t="s">
        <v>6217</v>
      </c>
      <c r="Q379" s="27" t="str">
        <f>IF(O379&lt;&gt;"",O379,IF(ISNUMBER(FIND("xant",E379)),"ant",IF(ISNUMBER(FIND("xgre",E379)),"gre","glb")))</f>
        <v>glb</v>
      </c>
      <c r="R379" s="23"/>
      <c r="S379" s="23" t="str">
        <f t="shared" si="15"/>
        <v>longitude, latitude, time</v>
      </c>
      <c r="T379" s="23" t="str">
        <f t="shared" si="16"/>
        <v>area: time: mean</v>
      </c>
      <c r="U379" s="27" t="str">
        <f t="shared" si="17"/>
        <v>fco2antt</v>
      </c>
      <c r="V379" s="23"/>
    </row>
    <row r="380" spans="1:22" ht="98">
      <c r="A380" s="23" t="s">
        <v>1947</v>
      </c>
      <c r="B380" s="23" t="s">
        <v>1431</v>
      </c>
      <c r="C380" s="24" t="s">
        <v>1432</v>
      </c>
      <c r="D380" s="24" t="s">
        <v>1433</v>
      </c>
      <c r="E380" s="24" t="s">
        <v>1930</v>
      </c>
      <c r="F380" s="23" t="s">
        <v>1931</v>
      </c>
      <c r="G380" s="23"/>
      <c r="H380" s="23" t="s">
        <v>66</v>
      </c>
      <c r="I380" s="24" t="s">
        <v>383</v>
      </c>
      <c r="J380" s="23"/>
      <c r="K380" s="24"/>
      <c r="L380" s="26"/>
      <c r="M380" s="26"/>
      <c r="N380" s="23"/>
      <c r="O380" s="27"/>
      <c r="P380" s="23" t="s">
        <v>6221</v>
      </c>
      <c r="Q380" s="27" t="str">
        <f>IF(O380&lt;&gt;"",O380,IF(ISNUMBER(FIND("xant",E380)),"ant",IF(ISNUMBER(FIND("xgre",E380)),"gre","glb")))</f>
        <v>glb</v>
      </c>
      <c r="R380" s="23"/>
      <c r="S380" s="23" t="str">
        <f t="shared" si="15"/>
        <v>site, time1</v>
      </c>
      <c r="T380" s="23" t="str">
        <f t="shared" si="16"/>
        <v>area: point time: point</v>
      </c>
      <c r="U380" s="27" t="str">
        <f t="shared" si="17"/>
        <v>fco2antt</v>
      </c>
      <c r="V380" s="23"/>
    </row>
    <row r="381" spans="1:22" ht="56">
      <c r="A381" s="23" t="s">
        <v>1434</v>
      </c>
      <c r="B381" s="23" t="s">
        <v>1435</v>
      </c>
      <c r="C381" s="24" t="s">
        <v>1436</v>
      </c>
      <c r="D381" s="24" t="s">
        <v>1437</v>
      </c>
      <c r="E381" s="24" t="s">
        <v>14</v>
      </c>
      <c r="F381" s="23" t="s">
        <v>15</v>
      </c>
      <c r="G381" s="23"/>
      <c r="H381" s="23" t="s">
        <v>16</v>
      </c>
      <c r="I381" s="24" t="s">
        <v>17</v>
      </c>
      <c r="J381" s="23" t="s">
        <v>18</v>
      </c>
      <c r="K381" s="24"/>
      <c r="L381" s="26"/>
      <c r="M381" s="26"/>
      <c r="N381" s="23"/>
      <c r="O381" s="27"/>
      <c r="P381" s="23" t="s">
        <v>6217</v>
      </c>
      <c r="Q381" s="27" t="str">
        <f>IF(O381&lt;&gt;"",O381,IF(ISNUMBER(FIND("xant",E381)),"ant",IF(ISNUMBER(FIND("xgre",E381)),"gre","glb")))</f>
        <v>glb</v>
      </c>
      <c r="R381" s="23"/>
      <c r="S381" s="23" t="str">
        <f t="shared" si="15"/>
        <v>longitude, latitude, time</v>
      </c>
      <c r="T381" s="23" t="str">
        <f t="shared" si="16"/>
        <v>area: time: mean</v>
      </c>
      <c r="U381" s="27" t="str">
        <f t="shared" si="17"/>
        <v>fco2fos</v>
      </c>
      <c r="V381" s="23"/>
    </row>
    <row r="382" spans="1:22" ht="56">
      <c r="A382" s="23" t="s">
        <v>1948</v>
      </c>
      <c r="B382" s="23" t="s">
        <v>1435</v>
      </c>
      <c r="C382" s="24" t="s">
        <v>1436</v>
      </c>
      <c r="D382" s="24" t="s">
        <v>1437</v>
      </c>
      <c r="E382" s="24" t="s">
        <v>1930</v>
      </c>
      <c r="F382" s="23" t="s">
        <v>1931</v>
      </c>
      <c r="G382" s="23"/>
      <c r="H382" s="23" t="s">
        <v>66</v>
      </c>
      <c r="I382" s="24" t="s">
        <v>383</v>
      </c>
      <c r="J382" s="23"/>
      <c r="K382" s="24"/>
      <c r="L382" s="26"/>
      <c r="M382" s="26"/>
      <c r="N382" s="23"/>
      <c r="O382" s="27"/>
      <c r="P382" s="23" t="s">
        <v>6221</v>
      </c>
      <c r="Q382" s="27" t="str">
        <f>IF(O382&lt;&gt;"",O382,IF(ISNUMBER(FIND("xant",E382)),"ant",IF(ISNUMBER(FIND("xgre",E382)),"gre","glb")))</f>
        <v>glb</v>
      </c>
      <c r="R382" s="23"/>
      <c r="S382" s="23" t="str">
        <f t="shared" si="15"/>
        <v>site, time1</v>
      </c>
      <c r="T382" s="23" t="str">
        <f t="shared" si="16"/>
        <v>area: point time: point</v>
      </c>
      <c r="U382" s="27" t="str">
        <f t="shared" si="17"/>
        <v>fco2fos</v>
      </c>
      <c r="V382" s="23"/>
    </row>
    <row r="383" spans="1:22" ht="98">
      <c r="A383" s="23" t="s">
        <v>1438</v>
      </c>
      <c r="B383" s="23" t="s">
        <v>1439</v>
      </c>
      <c r="C383" s="24" t="s">
        <v>1440</v>
      </c>
      <c r="D383" s="24" t="s">
        <v>1441</v>
      </c>
      <c r="E383" s="24" t="s">
        <v>14</v>
      </c>
      <c r="F383" s="23" t="s">
        <v>15</v>
      </c>
      <c r="G383" s="23"/>
      <c r="H383" s="23" t="s">
        <v>16</v>
      </c>
      <c r="I383" s="24" t="s">
        <v>17</v>
      </c>
      <c r="J383" s="23" t="s">
        <v>18</v>
      </c>
      <c r="K383" s="24"/>
      <c r="L383" s="26"/>
      <c r="M383" s="26"/>
      <c r="N383" s="23"/>
      <c r="O383" s="27"/>
      <c r="P383" s="23" t="s">
        <v>6217</v>
      </c>
      <c r="Q383" s="27" t="str">
        <f>IF(O383&lt;&gt;"",O383,IF(ISNUMBER(FIND("xant",E383)),"ant",IF(ISNUMBER(FIND("xgre",E383)),"gre","glb")))</f>
        <v>glb</v>
      </c>
      <c r="R383" s="23"/>
      <c r="S383" s="23" t="str">
        <f t="shared" si="15"/>
        <v>longitude, latitude, time</v>
      </c>
      <c r="T383" s="23" t="str">
        <f t="shared" si="16"/>
        <v>area: time: mean</v>
      </c>
      <c r="U383" s="27" t="str">
        <f t="shared" si="17"/>
        <v>fco2nat</v>
      </c>
      <c r="V383" s="23"/>
    </row>
    <row r="384" spans="1:22" ht="98">
      <c r="A384" s="23" t="s">
        <v>1949</v>
      </c>
      <c r="B384" s="23" t="s">
        <v>1439</v>
      </c>
      <c r="C384" s="24" t="s">
        <v>1440</v>
      </c>
      <c r="D384" s="24" t="s">
        <v>1441</v>
      </c>
      <c r="E384" s="24" t="s">
        <v>1930</v>
      </c>
      <c r="F384" s="23" t="s">
        <v>1931</v>
      </c>
      <c r="G384" s="23"/>
      <c r="H384" s="23" t="s">
        <v>66</v>
      </c>
      <c r="I384" s="24" t="s">
        <v>383</v>
      </c>
      <c r="J384" s="23"/>
      <c r="K384" s="24"/>
      <c r="L384" s="26"/>
      <c r="M384" s="26"/>
      <c r="N384" s="23"/>
      <c r="O384" s="27"/>
      <c r="P384" s="23" t="s">
        <v>6221</v>
      </c>
      <c r="Q384" s="27" t="str">
        <f>IF(O384&lt;&gt;"",O384,IF(ISNUMBER(FIND("xant",E384)),"ant",IF(ISNUMBER(FIND("xgre",E384)),"gre","glb")))</f>
        <v>glb</v>
      </c>
      <c r="R384" s="23"/>
      <c r="S384" s="23" t="str">
        <f t="shared" si="15"/>
        <v>site, time1</v>
      </c>
      <c r="T384" s="23" t="str">
        <f t="shared" si="16"/>
        <v>area: point time: point</v>
      </c>
      <c r="U384" s="27" t="str">
        <f t="shared" si="17"/>
        <v>fco2nat</v>
      </c>
      <c r="V384" s="23"/>
    </row>
    <row r="385" spans="1:22" ht="84">
      <c r="A385" s="23" t="s">
        <v>2909</v>
      </c>
      <c r="B385" s="23" t="s">
        <v>2910</v>
      </c>
      <c r="C385" s="24" t="s">
        <v>2911</v>
      </c>
      <c r="D385" s="24" t="s">
        <v>2912</v>
      </c>
      <c r="E385" s="24" t="s">
        <v>14</v>
      </c>
      <c r="F385" s="23" t="s">
        <v>15</v>
      </c>
      <c r="G385" s="23"/>
      <c r="H385" s="23" t="s">
        <v>16</v>
      </c>
      <c r="I385" s="24" t="s">
        <v>78</v>
      </c>
      <c r="J385" s="23" t="s">
        <v>18</v>
      </c>
      <c r="K385" s="24"/>
      <c r="L385" s="26"/>
      <c r="M385" s="26"/>
      <c r="N385" s="23"/>
      <c r="O385" s="27"/>
      <c r="P385" s="23" t="s">
        <v>6217</v>
      </c>
      <c r="Q385" s="27" t="str">
        <f>IF(O385&lt;&gt;"",O385,IF(ISNUMBER(FIND("xant",E385)),"ant",IF(ISNUMBER(FIND("xgre",E385)),"gre","glb")))</f>
        <v>glb</v>
      </c>
      <c r="R385" s="23"/>
      <c r="S385" s="23" t="str">
        <f t="shared" si="15"/>
        <v>longitude, latitude, time</v>
      </c>
      <c r="T385" s="23" t="str">
        <f t="shared" si="16"/>
        <v>area: mean where land time: mean</v>
      </c>
      <c r="U385" s="27" t="str">
        <f t="shared" si="17"/>
        <v>fDeforestToAtmos</v>
      </c>
      <c r="V385" s="23"/>
    </row>
    <row r="386" spans="1:22" ht="84">
      <c r="A386" s="23" t="s">
        <v>2913</v>
      </c>
      <c r="B386" s="23" t="s">
        <v>2914</v>
      </c>
      <c r="C386" s="24" t="s">
        <v>2915</v>
      </c>
      <c r="D386" s="24" t="s">
        <v>2912</v>
      </c>
      <c r="E386" s="24" t="s">
        <v>14</v>
      </c>
      <c r="F386" s="23" t="s">
        <v>15</v>
      </c>
      <c r="G386" s="23"/>
      <c r="H386" s="23" t="s">
        <v>16</v>
      </c>
      <c r="I386" s="24" t="s">
        <v>78</v>
      </c>
      <c r="J386" s="23" t="s">
        <v>18</v>
      </c>
      <c r="K386" s="24"/>
      <c r="L386" s="26"/>
      <c r="M386" s="26"/>
      <c r="N386" s="23"/>
      <c r="O386" s="27"/>
      <c r="P386" s="23" t="s">
        <v>6217</v>
      </c>
      <c r="Q386" s="27" t="str">
        <f>IF(O386&lt;&gt;"",O386,IF(ISNUMBER(FIND("xant",E386)),"ant",IF(ISNUMBER(FIND("xgre",E386)),"gre","glb")))</f>
        <v>glb</v>
      </c>
      <c r="R386" s="23"/>
      <c r="S386" s="23" t="str">
        <f t="shared" ref="S386:S449" si="18">IF(L386="",E386,L386)</f>
        <v>longitude, latitude, time</v>
      </c>
      <c r="T386" s="23" t="str">
        <f t="shared" ref="T386:T449" si="19">IF(M386="",I386,M386)</f>
        <v>area: mean where land time: mean</v>
      </c>
      <c r="U386" s="27" t="str">
        <f t="shared" ref="U386:U449" si="20">IF(N386="",B386,N386)</f>
        <v>fDeforestToProduct</v>
      </c>
      <c r="V386" s="23"/>
    </row>
    <row r="387" spans="1:22" ht="70">
      <c r="A387" s="23" t="s">
        <v>4114</v>
      </c>
      <c r="B387" s="23" t="s">
        <v>4115</v>
      </c>
      <c r="C387" s="24" t="s">
        <v>4116</v>
      </c>
      <c r="D387" s="24" t="s">
        <v>4117</v>
      </c>
      <c r="E387" s="24" t="s">
        <v>14</v>
      </c>
      <c r="F387" s="23" t="s">
        <v>15</v>
      </c>
      <c r="G387" s="23"/>
      <c r="H387" s="23" t="s">
        <v>16</v>
      </c>
      <c r="I387" s="24" t="s">
        <v>78</v>
      </c>
      <c r="J387" s="23" t="s">
        <v>18</v>
      </c>
      <c r="K387" s="24"/>
      <c r="L387" s="26"/>
      <c r="M387" s="26"/>
      <c r="N387" s="23"/>
      <c r="O387" s="27"/>
      <c r="P387" s="23" t="s">
        <v>6217</v>
      </c>
      <c r="Q387" s="27" t="str">
        <f>IF(O387&lt;&gt;"",O387,IF(ISNUMBER(FIND("xant",E387)),"ant",IF(ISNUMBER(FIND("xgre",E387)),"gre","glb")))</f>
        <v>glb</v>
      </c>
      <c r="R387" s="23"/>
      <c r="S387" s="23" t="str">
        <f t="shared" si="18"/>
        <v>longitude, latitude, time</v>
      </c>
      <c r="T387" s="23" t="str">
        <f t="shared" si="19"/>
        <v>area: mean where land time: mean</v>
      </c>
      <c r="U387" s="27" t="str">
        <f t="shared" si="20"/>
        <v>fFire</v>
      </c>
      <c r="V387" s="23"/>
    </row>
    <row r="388" spans="1:22" ht="42">
      <c r="A388" s="23" t="s">
        <v>2916</v>
      </c>
      <c r="B388" s="23" t="s">
        <v>2917</v>
      </c>
      <c r="C388" s="24" t="s">
        <v>2918</v>
      </c>
      <c r="D388" s="24" t="s">
        <v>2919</v>
      </c>
      <c r="E388" s="24" t="s">
        <v>14</v>
      </c>
      <c r="F388" s="23" t="s">
        <v>15</v>
      </c>
      <c r="G388" s="23"/>
      <c r="H388" s="23" t="s">
        <v>16</v>
      </c>
      <c r="I388" s="24" t="s">
        <v>78</v>
      </c>
      <c r="J388" s="23" t="s">
        <v>18</v>
      </c>
      <c r="K388" s="24"/>
      <c r="L388" s="26"/>
      <c r="M388" s="26"/>
      <c r="N388" s="23"/>
      <c r="O388" s="27"/>
      <c r="P388" s="23" t="s">
        <v>6217</v>
      </c>
      <c r="Q388" s="27" t="str">
        <f>IF(O388&lt;&gt;"",O388,IF(ISNUMBER(FIND("xant",E388)),"ant",IF(ISNUMBER(FIND("xgre",E388)),"gre","glb")))</f>
        <v>glb</v>
      </c>
      <c r="R388" s="23"/>
      <c r="S388" s="23" t="str">
        <f t="shared" si="18"/>
        <v>longitude, latitude, time</v>
      </c>
      <c r="T388" s="23" t="str">
        <f t="shared" si="19"/>
        <v>area: mean where land time: mean</v>
      </c>
      <c r="U388" s="27" t="str">
        <f t="shared" si="20"/>
        <v>fFireAll</v>
      </c>
      <c r="V388" s="23"/>
    </row>
    <row r="389" spans="1:22" ht="42">
      <c r="A389" s="23" t="s">
        <v>2920</v>
      </c>
      <c r="B389" s="23" t="s">
        <v>2921</v>
      </c>
      <c r="C389" s="24" t="s">
        <v>2922</v>
      </c>
      <c r="D389" s="24" t="s">
        <v>2923</v>
      </c>
      <c r="E389" s="24" t="s">
        <v>14</v>
      </c>
      <c r="F389" s="23" t="s">
        <v>15</v>
      </c>
      <c r="G389" s="23"/>
      <c r="H389" s="23" t="s">
        <v>16</v>
      </c>
      <c r="I389" s="24" t="s">
        <v>78</v>
      </c>
      <c r="J389" s="23" t="s">
        <v>18</v>
      </c>
      <c r="K389" s="24"/>
      <c r="L389" s="26"/>
      <c r="M389" s="26"/>
      <c r="N389" s="23"/>
      <c r="O389" s="27"/>
      <c r="P389" s="23" t="s">
        <v>6217</v>
      </c>
      <c r="Q389" s="27" t="str">
        <f>IF(O389&lt;&gt;"",O389,IF(ISNUMBER(FIND("xant",E389)),"ant",IF(ISNUMBER(FIND("xgre",E389)),"gre","glb")))</f>
        <v>glb</v>
      </c>
      <c r="R389" s="23"/>
      <c r="S389" s="23" t="str">
        <f t="shared" si="18"/>
        <v>longitude, latitude, time</v>
      </c>
      <c r="T389" s="23" t="str">
        <f t="shared" si="19"/>
        <v>area: mean where land time: mean</v>
      </c>
      <c r="U389" s="27" t="str">
        <f t="shared" si="20"/>
        <v>fFireNat</v>
      </c>
      <c r="V389" s="23"/>
    </row>
    <row r="390" spans="1:22" ht="28">
      <c r="A390" s="23" t="s">
        <v>4636</v>
      </c>
      <c r="B390" s="23" t="s">
        <v>4637</v>
      </c>
      <c r="C390" s="24" t="s">
        <v>4638</v>
      </c>
      <c r="D390" s="24" t="s">
        <v>4639</v>
      </c>
      <c r="E390" s="24" t="s">
        <v>72</v>
      </c>
      <c r="F390" s="23" t="s">
        <v>15</v>
      </c>
      <c r="G390" s="23" t="s">
        <v>73</v>
      </c>
      <c r="H390" s="23" t="s">
        <v>16</v>
      </c>
      <c r="I390" s="24" t="s">
        <v>31</v>
      </c>
      <c r="J390" s="23" t="s">
        <v>37</v>
      </c>
      <c r="K390" s="24" t="s">
        <v>5896</v>
      </c>
      <c r="L390" s="26" t="s">
        <v>5875</v>
      </c>
      <c r="M390" s="26"/>
      <c r="N390" s="23"/>
      <c r="O390" s="27"/>
      <c r="P390" s="23" t="s">
        <v>6218</v>
      </c>
      <c r="Q390" s="27" t="str">
        <f>IF(O390&lt;&gt;"",O390,IF(ISNUMBER(FIND("xant",E390)),"ant",IF(ISNUMBER(FIND("xgre",E390)),"gre","glb")))</f>
        <v>glb</v>
      </c>
      <c r="R390" s="23"/>
      <c r="S390" s="23" t="str">
        <f t="shared" si="18"/>
        <v>longitude latitude time</v>
      </c>
      <c r="T390" s="23" t="str">
        <f t="shared" si="19"/>
        <v>area: mean where sea time: mean</v>
      </c>
      <c r="U390" s="27" t="str">
        <f t="shared" si="20"/>
        <v>fg13co2</v>
      </c>
      <c r="V390" s="23"/>
    </row>
    <row r="391" spans="1:22" ht="28">
      <c r="A391" s="23" t="s">
        <v>2924</v>
      </c>
      <c r="B391" s="23" t="s">
        <v>2925</v>
      </c>
      <c r="C391" s="24" t="s">
        <v>2926</v>
      </c>
      <c r="D391" s="24" t="s">
        <v>2927</v>
      </c>
      <c r="E391" s="24" t="s">
        <v>14</v>
      </c>
      <c r="F391" s="23" t="s">
        <v>15</v>
      </c>
      <c r="G391" s="23"/>
      <c r="H391" s="23" t="s">
        <v>16</v>
      </c>
      <c r="I391" s="24" t="s">
        <v>31</v>
      </c>
      <c r="J391" s="23" t="s">
        <v>37</v>
      </c>
      <c r="K391" s="24"/>
      <c r="L391" s="26"/>
      <c r="M391" s="26"/>
      <c r="N391" s="23"/>
      <c r="O391" s="27"/>
      <c r="P391" s="23" t="s">
        <v>6218</v>
      </c>
      <c r="Q391" s="27" t="str">
        <f>IF(O391&lt;&gt;"",O391,IF(ISNUMBER(FIND("xant",E391)),"ant",IF(ISNUMBER(FIND("xgre",E391)),"gre","glb")))</f>
        <v>glb</v>
      </c>
      <c r="R391" s="23"/>
      <c r="S391" s="23" t="str">
        <f t="shared" si="18"/>
        <v>longitude, latitude, time</v>
      </c>
      <c r="T391" s="23" t="str">
        <f t="shared" si="19"/>
        <v>area: mean where sea time: mean</v>
      </c>
      <c r="U391" s="27" t="str">
        <f t="shared" si="20"/>
        <v>fg14co2</v>
      </c>
      <c r="V391" s="23"/>
    </row>
    <row r="392" spans="1:22" ht="42">
      <c r="A392" s="23" t="s">
        <v>4640</v>
      </c>
      <c r="B392" s="23" t="s">
        <v>4641</v>
      </c>
      <c r="C392" s="24" t="s">
        <v>4642</v>
      </c>
      <c r="D392" s="24" t="s">
        <v>4643</v>
      </c>
      <c r="E392" s="24" t="s">
        <v>72</v>
      </c>
      <c r="F392" s="23" t="s">
        <v>15</v>
      </c>
      <c r="G392" s="23" t="s">
        <v>73</v>
      </c>
      <c r="H392" s="23" t="s">
        <v>16</v>
      </c>
      <c r="I392" s="24" t="s">
        <v>31</v>
      </c>
      <c r="J392" s="23" t="s">
        <v>37</v>
      </c>
      <c r="K392" s="24" t="s">
        <v>5896</v>
      </c>
      <c r="L392" s="26" t="s">
        <v>5875</v>
      </c>
      <c r="M392" s="26"/>
      <c r="N392" s="23"/>
      <c r="O392" s="27"/>
      <c r="P392" s="23" t="s">
        <v>6218</v>
      </c>
      <c r="Q392" s="27" t="str">
        <f>IF(O392&lt;&gt;"",O392,IF(ISNUMBER(FIND("xant",E392)),"ant",IF(ISNUMBER(FIND("xgre",E392)),"gre","glb")))</f>
        <v>glb</v>
      </c>
      <c r="R392" s="23"/>
      <c r="S392" s="23" t="str">
        <f t="shared" si="18"/>
        <v>longitude latitude time</v>
      </c>
      <c r="T392" s="23" t="str">
        <f t="shared" si="19"/>
        <v>area: mean where sea time: mean</v>
      </c>
      <c r="U392" s="27" t="str">
        <f t="shared" si="20"/>
        <v>fg14co2abio</v>
      </c>
      <c r="V392" s="23"/>
    </row>
    <row r="393" spans="1:22" ht="28">
      <c r="A393" s="23" t="s">
        <v>4644</v>
      </c>
      <c r="B393" s="23" t="s">
        <v>4645</v>
      </c>
      <c r="C393" s="24" t="s">
        <v>4646</v>
      </c>
      <c r="D393" s="24" t="s">
        <v>4647</v>
      </c>
      <c r="E393" s="24" t="s">
        <v>72</v>
      </c>
      <c r="F393" s="23" t="s">
        <v>15</v>
      </c>
      <c r="G393" s="23" t="s">
        <v>73</v>
      </c>
      <c r="H393" s="23" t="s">
        <v>16</v>
      </c>
      <c r="I393" s="24" t="s">
        <v>31</v>
      </c>
      <c r="J393" s="23" t="s">
        <v>37</v>
      </c>
      <c r="K393" s="24" t="s">
        <v>5896</v>
      </c>
      <c r="L393" s="26" t="s">
        <v>5875</v>
      </c>
      <c r="M393" s="26"/>
      <c r="N393" s="23"/>
      <c r="O393" s="27"/>
      <c r="P393" s="23" t="s">
        <v>6218</v>
      </c>
      <c r="Q393" s="27" t="str">
        <f>IF(O393&lt;&gt;"",O393,IF(ISNUMBER(FIND("xant",E393)),"ant",IF(ISNUMBER(FIND("xgre",E393)),"gre","glb")))</f>
        <v>glb</v>
      </c>
      <c r="R393" s="23"/>
      <c r="S393" s="23" t="str">
        <f t="shared" si="18"/>
        <v>longitude latitude time</v>
      </c>
      <c r="T393" s="23" t="str">
        <f t="shared" si="19"/>
        <v>area: mean where sea time: mean</v>
      </c>
      <c r="U393" s="27" t="str">
        <f t="shared" si="20"/>
        <v>fgco2</v>
      </c>
      <c r="V393" s="23"/>
    </row>
    <row r="394" spans="1:22" ht="28">
      <c r="A394" s="23" t="s">
        <v>4648</v>
      </c>
      <c r="B394" s="23" t="s">
        <v>4649</v>
      </c>
      <c r="C394" s="24" t="s">
        <v>4650</v>
      </c>
      <c r="D394" s="24" t="s">
        <v>4651</v>
      </c>
      <c r="E394" s="24" t="s">
        <v>72</v>
      </c>
      <c r="F394" s="23" t="s">
        <v>15</v>
      </c>
      <c r="G394" s="23" t="s">
        <v>73</v>
      </c>
      <c r="H394" s="23" t="s">
        <v>16</v>
      </c>
      <c r="I394" s="24" t="s">
        <v>31</v>
      </c>
      <c r="J394" s="23" t="s">
        <v>37</v>
      </c>
      <c r="K394" s="24" t="s">
        <v>5896</v>
      </c>
      <c r="L394" s="26" t="s">
        <v>5875</v>
      </c>
      <c r="M394" s="26"/>
      <c r="N394" s="23"/>
      <c r="O394" s="27"/>
      <c r="P394" s="23" t="s">
        <v>6218</v>
      </c>
      <c r="Q394" s="27" t="str">
        <f>IF(O394&lt;&gt;"",O394,IF(ISNUMBER(FIND("xant",E394)),"ant",IF(ISNUMBER(FIND("xgre",E394)),"gre","glb")))</f>
        <v>glb</v>
      </c>
      <c r="R394" s="23"/>
      <c r="S394" s="23" t="str">
        <f t="shared" si="18"/>
        <v>longitude latitude time</v>
      </c>
      <c r="T394" s="23" t="str">
        <f t="shared" si="19"/>
        <v>area: mean where sea time: mean</v>
      </c>
      <c r="U394" s="27" t="str">
        <f t="shared" si="20"/>
        <v>fgdms</v>
      </c>
      <c r="V394" s="23"/>
    </row>
    <row r="395" spans="1:22" ht="42">
      <c r="A395" s="23" t="s">
        <v>2928</v>
      </c>
      <c r="B395" s="23" t="s">
        <v>2929</v>
      </c>
      <c r="C395" s="24" t="s">
        <v>2930</v>
      </c>
      <c r="D395" s="24" t="s">
        <v>2931</v>
      </c>
      <c r="E395" s="24" t="s">
        <v>14</v>
      </c>
      <c r="F395" s="23" t="s">
        <v>15</v>
      </c>
      <c r="G395" s="23"/>
      <c r="H395" s="23" t="s">
        <v>16</v>
      </c>
      <c r="I395" s="24" t="s">
        <v>78</v>
      </c>
      <c r="J395" s="23" t="s">
        <v>18</v>
      </c>
      <c r="K395" s="24"/>
      <c r="L395" s="26"/>
      <c r="M395" s="26"/>
      <c r="N395" s="23"/>
      <c r="O395" s="27"/>
      <c r="P395" s="23" t="s">
        <v>6217</v>
      </c>
      <c r="Q395" s="27" t="str">
        <f>IF(O395&lt;&gt;"",O395,IF(ISNUMBER(FIND("xant",E395)),"ant",IF(ISNUMBER(FIND("xgre",E395)),"gre","glb")))</f>
        <v>glb</v>
      </c>
      <c r="R395" s="23"/>
      <c r="S395" s="23" t="str">
        <f t="shared" si="18"/>
        <v>longitude, latitude, time</v>
      </c>
      <c r="T395" s="23" t="str">
        <f t="shared" si="19"/>
        <v>area: mean where land time: mean</v>
      </c>
      <c r="U395" s="27" t="str">
        <f t="shared" si="20"/>
        <v>fHarvestToAtmos</v>
      </c>
      <c r="V395" s="23"/>
    </row>
    <row r="396" spans="1:22" ht="112">
      <c r="A396" s="23" t="s">
        <v>4118</v>
      </c>
      <c r="B396" s="23" t="s">
        <v>4119</v>
      </c>
      <c r="C396" s="24" t="s">
        <v>4120</v>
      </c>
      <c r="D396" s="24" t="s">
        <v>4121</v>
      </c>
      <c r="E396" s="24" t="s">
        <v>14</v>
      </c>
      <c r="F396" s="23" t="s">
        <v>15</v>
      </c>
      <c r="G396" s="23"/>
      <c r="H396" s="23" t="s">
        <v>16</v>
      </c>
      <c r="I396" s="24" t="s">
        <v>572</v>
      </c>
      <c r="J396" s="23" t="s">
        <v>18</v>
      </c>
      <c r="K396" s="24" t="s">
        <v>5897</v>
      </c>
      <c r="L396" s="26"/>
      <c r="M396" s="26" t="s">
        <v>5898</v>
      </c>
      <c r="N396" s="23"/>
      <c r="O396" s="27"/>
      <c r="P396" s="23" t="s">
        <v>6217</v>
      </c>
      <c r="Q396" s="27" t="str">
        <f>IF(O396&lt;&gt;"",O396,IF(ISNUMBER(FIND("xant",E396)),"ant",IF(ISNUMBER(FIND("xgre",E396)),"gre","glb")))</f>
        <v>glb</v>
      </c>
      <c r="R396" s="23"/>
      <c r="S396" s="23" t="str">
        <f t="shared" si="18"/>
        <v>longitude, latitude, time</v>
      </c>
      <c r="T396" s="23" t="str">
        <f t="shared" si="19"/>
        <v>area:mean where land time: mean</v>
      </c>
      <c r="U396" s="27" t="str">
        <f t="shared" si="20"/>
        <v>fHarvestToGeologicStorage</v>
      </c>
      <c r="V396" s="23"/>
    </row>
    <row r="397" spans="1:22" ht="28">
      <c r="A397" s="23" t="s">
        <v>2932</v>
      </c>
      <c r="B397" s="23" t="s">
        <v>2933</v>
      </c>
      <c r="C397" s="24" t="s">
        <v>2934</v>
      </c>
      <c r="D397" s="24" t="s">
        <v>2935</v>
      </c>
      <c r="E397" s="24" t="s">
        <v>14</v>
      </c>
      <c r="F397" s="23" t="s">
        <v>15</v>
      </c>
      <c r="G397" s="23"/>
      <c r="H397" s="23" t="s">
        <v>16</v>
      </c>
      <c r="I397" s="24" t="s">
        <v>78</v>
      </c>
      <c r="J397" s="23" t="s">
        <v>18</v>
      </c>
      <c r="K397" s="24"/>
      <c r="L397" s="26"/>
      <c r="M397" s="26"/>
      <c r="N397" s="23"/>
      <c r="O397" s="27"/>
      <c r="P397" s="23" t="s">
        <v>6217</v>
      </c>
      <c r="Q397" s="27" t="str">
        <f>IF(O397&lt;&gt;"",O397,IF(ISNUMBER(FIND("xant",E397)),"ant",IF(ISNUMBER(FIND("xgre",E397)),"gre","glb")))</f>
        <v>glb</v>
      </c>
      <c r="R397" s="23"/>
      <c r="S397" s="23" t="str">
        <f t="shared" si="18"/>
        <v>longitude, latitude, time</v>
      </c>
      <c r="T397" s="23" t="str">
        <f t="shared" si="19"/>
        <v>area: mean where land time: mean</v>
      </c>
      <c r="U397" s="27" t="str">
        <f t="shared" si="20"/>
        <v>fHarvestToProduct</v>
      </c>
      <c r="V397" s="23"/>
    </row>
    <row r="398" spans="1:22" ht="42">
      <c r="A398" s="23" t="s">
        <v>25</v>
      </c>
      <c r="B398" s="23" t="s">
        <v>26</v>
      </c>
      <c r="C398" s="24" t="s">
        <v>27</v>
      </c>
      <c r="D398" s="24" t="s">
        <v>28</v>
      </c>
      <c r="E398" s="24" t="s">
        <v>29</v>
      </c>
      <c r="F398" s="23" t="s">
        <v>30</v>
      </c>
      <c r="G398" s="23"/>
      <c r="H398" s="23" t="s">
        <v>16</v>
      </c>
      <c r="I398" s="24" t="s">
        <v>31</v>
      </c>
      <c r="J398" s="23" t="s">
        <v>32</v>
      </c>
      <c r="K398" s="24"/>
      <c r="L398" s="26"/>
      <c r="M398" s="26"/>
      <c r="N398" s="23"/>
      <c r="O398" s="27"/>
      <c r="P398" s="23" t="s">
        <v>6218</v>
      </c>
      <c r="Q398" s="27" t="str">
        <f>IF(O398&lt;&gt;"",O398,IF(ISNUMBER(FIND("xant",E398)),"ant",IF(ISNUMBER(FIND("xgre",E398)),"gre","glb")))</f>
        <v>glb</v>
      </c>
      <c r="R398" s="23"/>
      <c r="S398" s="23" t="str">
        <f t="shared" si="18"/>
        <v>longitude, latitude, olevel, time</v>
      </c>
      <c r="T398" s="23" t="str">
        <f t="shared" si="19"/>
        <v>area: mean where sea time: mean</v>
      </c>
      <c r="U398" s="27" t="str">
        <f t="shared" si="20"/>
        <v>ficeberg</v>
      </c>
      <c r="V398" s="23"/>
    </row>
    <row r="399" spans="1:22" ht="42">
      <c r="A399" s="23" t="s">
        <v>4652</v>
      </c>
      <c r="B399" s="23" t="s">
        <v>26</v>
      </c>
      <c r="C399" s="24" t="s">
        <v>27</v>
      </c>
      <c r="D399" s="24" t="s">
        <v>4653</v>
      </c>
      <c r="E399" s="24" t="s">
        <v>29</v>
      </c>
      <c r="F399" s="23" t="s">
        <v>30</v>
      </c>
      <c r="G399" s="23"/>
      <c r="H399" s="23" t="s">
        <v>16</v>
      </c>
      <c r="I399" s="24" t="s">
        <v>31</v>
      </c>
      <c r="J399" s="23" t="s">
        <v>32</v>
      </c>
      <c r="K399" s="24"/>
      <c r="L399" s="26"/>
      <c r="M399" s="26"/>
      <c r="N399" s="23"/>
      <c r="O399" s="27"/>
      <c r="P399" s="23" t="s">
        <v>6218</v>
      </c>
      <c r="Q399" s="27" t="str">
        <f>IF(O399&lt;&gt;"",O399,IF(ISNUMBER(FIND("xant",E399)),"ant",IF(ISNUMBER(FIND("xgre",E399)),"gre","glb")))</f>
        <v>glb</v>
      </c>
      <c r="R399" s="23"/>
      <c r="S399" s="23" t="str">
        <f t="shared" si="18"/>
        <v>longitude, latitude, olevel, time</v>
      </c>
      <c r="T399" s="23" t="str">
        <f t="shared" si="19"/>
        <v>area: mean where sea time: mean</v>
      </c>
      <c r="U399" s="27" t="str">
        <f t="shared" si="20"/>
        <v>ficeberg</v>
      </c>
      <c r="V399" s="23"/>
    </row>
    <row r="400" spans="1:22" ht="42">
      <c r="A400" s="23" t="s">
        <v>4654</v>
      </c>
      <c r="B400" s="23" t="s">
        <v>26</v>
      </c>
      <c r="C400" s="24" t="s">
        <v>27</v>
      </c>
      <c r="D400" s="24" t="s">
        <v>4655</v>
      </c>
      <c r="E400" s="24" t="s">
        <v>14</v>
      </c>
      <c r="F400" s="23" t="s">
        <v>15</v>
      </c>
      <c r="G400" s="23"/>
      <c r="H400" s="23" t="s">
        <v>16</v>
      </c>
      <c r="I400" s="24" t="s">
        <v>31</v>
      </c>
      <c r="J400" s="23" t="s">
        <v>37</v>
      </c>
      <c r="K400" s="24"/>
      <c r="L400" s="26"/>
      <c r="M400" s="26"/>
      <c r="N400" s="23"/>
      <c r="O400" s="27"/>
      <c r="P400" s="23" t="s">
        <v>6218</v>
      </c>
      <c r="Q400" s="27" t="str">
        <f>IF(O400&lt;&gt;"",O400,IF(ISNUMBER(FIND("xant",E400)),"ant",IF(ISNUMBER(FIND("xgre",E400)),"gre","glb")))</f>
        <v>glb</v>
      </c>
      <c r="R400" s="23"/>
      <c r="S400" s="23" t="str">
        <f t="shared" si="18"/>
        <v>longitude, latitude, time</v>
      </c>
      <c r="T400" s="23" t="str">
        <f t="shared" si="19"/>
        <v>area: mean where sea time: mean</v>
      </c>
      <c r="U400" s="27" t="str">
        <f t="shared" si="20"/>
        <v>ficeberg</v>
      </c>
      <c r="V400" s="23"/>
    </row>
    <row r="401" spans="1:22" ht="70">
      <c r="A401" s="23" t="s">
        <v>33</v>
      </c>
      <c r="B401" s="23" t="s">
        <v>34</v>
      </c>
      <c r="C401" s="24" t="s">
        <v>35</v>
      </c>
      <c r="D401" s="24" t="s">
        <v>36</v>
      </c>
      <c r="E401" s="24" t="s">
        <v>14</v>
      </c>
      <c r="F401" s="23" t="s">
        <v>15</v>
      </c>
      <c r="G401" s="23"/>
      <c r="H401" s="23" t="s">
        <v>16</v>
      </c>
      <c r="I401" s="24" t="s">
        <v>31</v>
      </c>
      <c r="J401" s="23" t="s">
        <v>37</v>
      </c>
      <c r="K401" s="24"/>
      <c r="L401" s="26"/>
      <c r="M401" s="26"/>
      <c r="N401" s="23"/>
      <c r="O401" s="27"/>
      <c r="P401" s="23" t="s">
        <v>6218</v>
      </c>
      <c r="Q401" s="27" t="str">
        <f>IF(O401&lt;&gt;"",O401,IF(ISNUMBER(FIND("xant",E401)),"ant",IF(ISNUMBER(FIND("xgre",E401)),"gre","glb")))</f>
        <v>glb</v>
      </c>
      <c r="R401" s="23"/>
      <c r="S401" s="23" t="str">
        <f t="shared" si="18"/>
        <v>longitude, latitude, time</v>
      </c>
      <c r="T401" s="23" t="str">
        <f t="shared" si="19"/>
        <v>area: mean where sea time: mean</v>
      </c>
      <c r="U401" s="27" t="str">
        <f t="shared" si="20"/>
        <v>flandice</v>
      </c>
      <c r="V401" s="23"/>
    </row>
    <row r="402" spans="1:22" ht="70">
      <c r="A402" s="23" t="s">
        <v>2936</v>
      </c>
      <c r="B402" s="23" t="s">
        <v>34</v>
      </c>
      <c r="C402" s="24" t="s">
        <v>35</v>
      </c>
      <c r="D402" s="24" t="s">
        <v>2937</v>
      </c>
      <c r="E402" s="24" t="s">
        <v>14</v>
      </c>
      <c r="F402" s="23" t="s">
        <v>15</v>
      </c>
      <c r="G402" s="23"/>
      <c r="H402" s="23" t="s">
        <v>16</v>
      </c>
      <c r="I402" s="24" t="s">
        <v>31</v>
      </c>
      <c r="J402" s="23" t="s">
        <v>37</v>
      </c>
      <c r="K402" s="24"/>
      <c r="L402" s="26"/>
      <c r="M402" s="26"/>
      <c r="N402" s="23"/>
      <c r="O402" s="27"/>
      <c r="P402" s="23" t="s">
        <v>6218</v>
      </c>
      <c r="Q402" s="27" t="str">
        <f>IF(O402&lt;&gt;"",O402,IF(ISNUMBER(FIND("xant",E402)),"ant",IF(ISNUMBER(FIND("xgre",E402)),"gre","glb")))</f>
        <v>glb</v>
      </c>
      <c r="R402" s="23"/>
      <c r="S402" s="23" t="str">
        <f t="shared" si="18"/>
        <v>longitude, latitude, time</v>
      </c>
      <c r="T402" s="23" t="str">
        <f t="shared" si="19"/>
        <v>area: mean where sea time: mean</v>
      </c>
      <c r="U402" s="27" t="str">
        <f t="shared" si="20"/>
        <v>flandice</v>
      </c>
      <c r="V402" s="23"/>
    </row>
    <row r="403" spans="1:22" ht="14">
      <c r="A403" s="23" t="s">
        <v>2329</v>
      </c>
      <c r="B403" s="23" t="s">
        <v>2330</v>
      </c>
      <c r="C403" s="24" t="s">
        <v>2331</v>
      </c>
      <c r="D403" s="24" t="s">
        <v>2331</v>
      </c>
      <c r="E403" s="24" t="s">
        <v>14</v>
      </c>
      <c r="F403" s="23" t="s">
        <v>15</v>
      </c>
      <c r="G403" s="23"/>
      <c r="H403" s="23" t="s">
        <v>16</v>
      </c>
      <c r="I403" s="24" t="s">
        <v>17</v>
      </c>
      <c r="J403" s="23" t="s">
        <v>18</v>
      </c>
      <c r="K403" s="24"/>
      <c r="L403" s="26"/>
      <c r="M403" s="26"/>
      <c r="N403" s="23"/>
      <c r="O403" s="27"/>
      <c r="P403" s="23" t="s">
        <v>6217</v>
      </c>
      <c r="Q403" s="27" t="str">
        <f>IF(O403&lt;&gt;"",O403,IF(ISNUMBER(FIND("xant",E403)),"ant",IF(ISNUMBER(FIND("xgre",E403)),"gre","glb")))</f>
        <v>glb</v>
      </c>
      <c r="R403" s="23"/>
      <c r="S403" s="23" t="str">
        <f t="shared" si="18"/>
        <v>longitude, latitude, time</v>
      </c>
      <c r="T403" s="23" t="str">
        <f t="shared" si="19"/>
        <v>area: time: mean</v>
      </c>
      <c r="U403" s="27" t="str">
        <f t="shared" si="20"/>
        <v>flashrate</v>
      </c>
      <c r="V403" s="23"/>
    </row>
    <row r="404" spans="1:22" ht="14">
      <c r="A404" s="23" t="s">
        <v>2938</v>
      </c>
      <c r="B404" s="23" t="s">
        <v>2330</v>
      </c>
      <c r="C404" s="24" t="s">
        <v>2331</v>
      </c>
      <c r="D404" s="24" t="s">
        <v>2331</v>
      </c>
      <c r="E404" s="24" t="s">
        <v>14</v>
      </c>
      <c r="F404" s="23" t="s">
        <v>15</v>
      </c>
      <c r="G404" s="23"/>
      <c r="H404" s="23" t="s">
        <v>16</v>
      </c>
      <c r="I404" s="24" t="s">
        <v>17</v>
      </c>
      <c r="J404" s="23" t="s">
        <v>18</v>
      </c>
      <c r="K404" s="24"/>
      <c r="L404" s="26"/>
      <c r="M404" s="26"/>
      <c r="N404" s="23"/>
      <c r="O404" s="27"/>
      <c r="P404" s="23" t="s">
        <v>6217</v>
      </c>
      <c r="Q404" s="27" t="str">
        <f>IF(O404&lt;&gt;"",O404,IF(ISNUMBER(FIND("xant",E404)),"ant",IF(ISNUMBER(FIND("xgre",E404)),"gre","glb")))</f>
        <v>glb</v>
      </c>
      <c r="R404" s="23"/>
      <c r="S404" s="23" t="str">
        <f t="shared" si="18"/>
        <v>longitude, latitude, time</v>
      </c>
      <c r="T404" s="23" t="str">
        <f t="shared" si="19"/>
        <v>area: time: mean</v>
      </c>
      <c r="U404" s="27" t="str">
        <f t="shared" si="20"/>
        <v>flashrate</v>
      </c>
      <c r="V404" s="23"/>
    </row>
    <row r="405" spans="1:22" ht="56">
      <c r="A405" s="23" t="s">
        <v>2939</v>
      </c>
      <c r="B405" s="23" t="s">
        <v>2940</v>
      </c>
      <c r="C405" s="24" t="s">
        <v>2941</v>
      </c>
      <c r="D405" s="24" t="s">
        <v>2942</v>
      </c>
      <c r="E405" s="24" t="s">
        <v>14</v>
      </c>
      <c r="F405" s="23" t="s">
        <v>15</v>
      </c>
      <c r="G405" s="23"/>
      <c r="H405" s="23" t="s">
        <v>16</v>
      </c>
      <c r="I405" s="24" t="s">
        <v>78</v>
      </c>
      <c r="J405" s="23" t="s">
        <v>18</v>
      </c>
      <c r="K405" s="24"/>
      <c r="L405" s="26"/>
      <c r="M405" s="26"/>
      <c r="N405" s="23"/>
      <c r="O405" s="27"/>
      <c r="P405" s="23" t="s">
        <v>6217</v>
      </c>
      <c r="Q405" s="27" t="str">
        <f>IF(O405&lt;&gt;"",O405,IF(ISNUMBER(FIND("xant",E405)),"ant",IF(ISNUMBER(FIND("xgre",E405)),"gre","glb")))</f>
        <v>glb</v>
      </c>
      <c r="R405" s="23"/>
      <c r="S405" s="23" t="str">
        <f t="shared" si="18"/>
        <v>longitude, latitude, time</v>
      </c>
      <c r="T405" s="23" t="str">
        <f t="shared" si="19"/>
        <v>area: mean where land time: mean</v>
      </c>
      <c r="U405" s="27" t="str">
        <f t="shared" si="20"/>
        <v>fLitterFire</v>
      </c>
      <c r="V405" s="23"/>
    </row>
    <row r="406" spans="1:22" ht="28">
      <c r="A406" s="23" t="s">
        <v>4122</v>
      </c>
      <c r="B406" s="23" t="s">
        <v>4123</v>
      </c>
      <c r="C406" s="24" t="s">
        <v>4124</v>
      </c>
      <c r="D406" s="24" t="s">
        <v>4125</v>
      </c>
      <c r="E406" s="24" t="s">
        <v>14</v>
      </c>
      <c r="F406" s="23" t="s">
        <v>15</v>
      </c>
      <c r="G406" s="23"/>
      <c r="H406" s="23" t="s">
        <v>16</v>
      </c>
      <c r="I406" s="24" t="s">
        <v>78</v>
      </c>
      <c r="J406" s="23" t="s">
        <v>18</v>
      </c>
      <c r="K406" s="24"/>
      <c r="L406" s="26"/>
      <c r="M406" s="26"/>
      <c r="N406" s="23"/>
      <c r="O406" s="27"/>
      <c r="P406" s="23" t="s">
        <v>6217</v>
      </c>
      <c r="Q406" s="27" t="str">
        <f>IF(O406&lt;&gt;"",O406,IF(ISNUMBER(FIND("xant",E406)),"ant",IF(ISNUMBER(FIND("xgre",E406)),"gre","glb")))</f>
        <v>glb</v>
      </c>
      <c r="R406" s="23"/>
      <c r="S406" s="23" t="str">
        <f t="shared" si="18"/>
        <v>longitude, latitude, time</v>
      </c>
      <c r="T406" s="23" t="str">
        <f t="shared" si="19"/>
        <v>area: mean where land time: mean</v>
      </c>
      <c r="U406" s="27" t="str">
        <f t="shared" si="20"/>
        <v>fLitterSoil</v>
      </c>
      <c r="V406" s="23"/>
    </row>
    <row r="407" spans="1:22" ht="42">
      <c r="A407" s="23" t="s">
        <v>2943</v>
      </c>
      <c r="B407" s="23" t="s">
        <v>2944</v>
      </c>
      <c r="C407" s="24" t="s">
        <v>2945</v>
      </c>
      <c r="D407" s="24" t="s">
        <v>2946</v>
      </c>
      <c r="E407" s="24" t="s">
        <v>14</v>
      </c>
      <c r="F407" s="23" t="s">
        <v>15</v>
      </c>
      <c r="G407" s="23"/>
      <c r="H407" s="23" t="s">
        <v>16</v>
      </c>
      <c r="I407" s="24" t="s">
        <v>78</v>
      </c>
      <c r="J407" s="23" t="s">
        <v>18</v>
      </c>
      <c r="K407" s="24" t="s">
        <v>5899</v>
      </c>
      <c r="L407" s="26"/>
      <c r="M407" s="26"/>
      <c r="N407" s="23"/>
      <c r="O407" s="27"/>
      <c r="P407" s="23" t="s">
        <v>6217</v>
      </c>
      <c r="Q407" s="27" t="str">
        <f>IF(O407&lt;&gt;"",O407,IF(ISNUMBER(FIND("xant",E407)),"ant",IF(ISNUMBER(FIND("xgre",E407)),"gre","glb")))</f>
        <v>glb</v>
      </c>
      <c r="R407" s="23"/>
      <c r="S407" s="23" t="str">
        <f t="shared" si="18"/>
        <v>longitude, latitude, time</v>
      </c>
      <c r="T407" s="23" t="str">
        <f t="shared" si="19"/>
        <v>area: mean where land time: mean</v>
      </c>
      <c r="U407" s="27" t="str">
        <f t="shared" si="20"/>
        <v>fLuc</v>
      </c>
      <c r="V407" s="23"/>
    </row>
    <row r="408" spans="1:22" ht="84">
      <c r="A408" s="23" t="s">
        <v>2947</v>
      </c>
      <c r="B408" s="23" t="s">
        <v>2948</v>
      </c>
      <c r="C408" s="24" t="s">
        <v>2949</v>
      </c>
      <c r="D408" s="24" t="s">
        <v>2950</v>
      </c>
      <c r="E408" s="24" t="s">
        <v>2951</v>
      </c>
      <c r="F408" s="23" t="s">
        <v>15</v>
      </c>
      <c r="G408" s="23"/>
      <c r="H408" s="23" t="s">
        <v>16</v>
      </c>
      <c r="I408" s="24" t="s">
        <v>2337</v>
      </c>
      <c r="J408" s="23" t="s">
        <v>18</v>
      </c>
      <c r="K408" s="24" t="s">
        <v>5900</v>
      </c>
      <c r="L408" s="26"/>
      <c r="M408" s="26"/>
      <c r="N408" s="23" t="s">
        <v>2944</v>
      </c>
      <c r="O408" s="27"/>
      <c r="P408" s="23" t="s">
        <v>6217</v>
      </c>
      <c r="Q408" s="27" t="str">
        <f>IF(O408&lt;&gt;"",O408,IF(ISNUMBER(FIND("xant",E408)),"ant",IF(ISNUMBER(FIND("xgre",E408)),"gre","glb")))</f>
        <v>glb</v>
      </c>
      <c r="R408" s="23"/>
      <c r="S408" s="23" t="str">
        <f t="shared" si="18"/>
        <v>longitude, latitude, landUse, time</v>
      </c>
      <c r="T408" s="23" t="str">
        <f t="shared" si="19"/>
        <v>area: time: mean where sector</v>
      </c>
      <c r="U408" s="27" t="str">
        <f t="shared" si="20"/>
        <v>fLuc</v>
      </c>
      <c r="V408" s="23"/>
    </row>
    <row r="409" spans="1:22" ht="56">
      <c r="A409" s="23" t="s">
        <v>2952</v>
      </c>
      <c r="B409" s="23" t="s">
        <v>2953</v>
      </c>
      <c r="C409" s="24" t="s">
        <v>2954</v>
      </c>
      <c r="D409" s="24" t="s">
        <v>2955</v>
      </c>
      <c r="E409" s="24" t="s">
        <v>14</v>
      </c>
      <c r="F409" s="23" t="s">
        <v>15</v>
      </c>
      <c r="G409" s="23"/>
      <c r="H409" s="23" t="s">
        <v>16</v>
      </c>
      <c r="I409" s="24" t="s">
        <v>78</v>
      </c>
      <c r="J409" s="23" t="s">
        <v>18</v>
      </c>
      <c r="K409" s="24"/>
      <c r="L409" s="26"/>
      <c r="M409" s="26"/>
      <c r="N409" s="23"/>
      <c r="O409" s="27"/>
      <c r="P409" s="23" t="s">
        <v>6217</v>
      </c>
      <c r="Q409" s="27" t="str">
        <f>IF(O409&lt;&gt;"",O409,IF(ISNUMBER(FIND("xant",E409)),"ant",IF(ISNUMBER(FIND("xgre",E409)),"gre","glb")))</f>
        <v>glb</v>
      </c>
      <c r="R409" s="23"/>
      <c r="S409" s="23" t="str">
        <f t="shared" si="18"/>
        <v>longitude, latitude, time</v>
      </c>
      <c r="T409" s="23" t="str">
        <f t="shared" si="19"/>
        <v>area: mean where land time: mean</v>
      </c>
      <c r="U409" s="27" t="str">
        <f t="shared" si="20"/>
        <v>fN2O</v>
      </c>
      <c r="V409" s="23"/>
    </row>
    <row r="410" spans="1:22" ht="70">
      <c r="A410" s="23" t="s">
        <v>2956</v>
      </c>
      <c r="B410" s="23" t="s">
        <v>2957</v>
      </c>
      <c r="C410" s="24" t="s">
        <v>2958</v>
      </c>
      <c r="D410" s="24" t="s">
        <v>2959</v>
      </c>
      <c r="E410" s="24" t="s">
        <v>14</v>
      </c>
      <c r="F410" s="23" t="s">
        <v>15</v>
      </c>
      <c r="G410" s="23"/>
      <c r="H410" s="23" t="s">
        <v>16</v>
      </c>
      <c r="I410" s="24" t="s">
        <v>78</v>
      </c>
      <c r="J410" s="23" t="s">
        <v>18</v>
      </c>
      <c r="K410" s="24"/>
      <c r="L410" s="26"/>
      <c r="M410" s="26"/>
      <c r="N410" s="23"/>
      <c r="O410" s="27"/>
      <c r="P410" s="23" t="s">
        <v>6217</v>
      </c>
      <c r="Q410" s="27" t="str">
        <f>IF(O410&lt;&gt;"",O410,IF(ISNUMBER(FIND("xant",E410)),"ant",IF(ISNUMBER(FIND("xgre",E410)),"gre","glb")))</f>
        <v>glb</v>
      </c>
      <c r="R410" s="23"/>
      <c r="S410" s="23" t="str">
        <f t="shared" si="18"/>
        <v>longitude, latitude, time</v>
      </c>
      <c r="T410" s="23" t="str">
        <f t="shared" si="19"/>
        <v>area: mean where land time: mean</v>
      </c>
      <c r="U410" s="27" t="str">
        <f t="shared" si="20"/>
        <v>fNAnthDisturb</v>
      </c>
      <c r="V410" s="23"/>
    </row>
    <row r="411" spans="1:22" ht="28">
      <c r="A411" s="23" t="s">
        <v>2960</v>
      </c>
      <c r="B411" s="23" t="s">
        <v>2961</v>
      </c>
      <c r="C411" s="24" t="s">
        <v>2962</v>
      </c>
      <c r="D411" s="24" t="s">
        <v>2963</v>
      </c>
      <c r="E411" s="24" t="s">
        <v>14</v>
      </c>
      <c r="F411" s="23" t="s">
        <v>15</v>
      </c>
      <c r="G411" s="23"/>
      <c r="H411" s="23" t="s">
        <v>16</v>
      </c>
      <c r="I411" s="24" t="s">
        <v>78</v>
      </c>
      <c r="J411" s="23" t="s">
        <v>18</v>
      </c>
      <c r="K411" s="24"/>
      <c r="L411" s="26"/>
      <c r="M411" s="26"/>
      <c r="N411" s="23"/>
      <c r="O411" s="27"/>
      <c r="P411" s="23" t="s">
        <v>6217</v>
      </c>
      <c r="Q411" s="27" t="str">
        <f>IF(O411&lt;&gt;"",O411,IF(ISNUMBER(FIND("xant",E411)),"ant",IF(ISNUMBER(FIND("xgre",E411)),"gre","glb")))</f>
        <v>glb</v>
      </c>
      <c r="R411" s="23"/>
      <c r="S411" s="23" t="str">
        <f t="shared" si="18"/>
        <v>longitude, latitude, time</v>
      </c>
      <c r="T411" s="23" t="str">
        <f t="shared" si="19"/>
        <v>area: mean where land time: mean</v>
      </c>
      <c r="U411" s="27" t="str">
        <f t="shared" si="20"/>
        <v>fNdep</v>
      </c>
      <c r="V411" s="23"/>
    </row>
    <row r="412" spans="1:22" ht="42">
      <c r="A412" s="23" t="s">
        <v>2964</v>
      </c>
      <c r="B412" s="23" t="s">
        <v>2965</v>
      </c>
      <c r="C412" s="24" t="s">
        <v>2966</v>
      </c>
      <c r="D412" s="24" t="s">
        <v>2967</v>
      </c>
      <c r="E412" s="24" t="s">
        <v>14</v>
      </c>
      <c r="F412" s="23" t="s">
        <v>15</v>
      </c>
      <c r="G412" s="23"/>
      <c r="H412" s="23" t="s">
        <v>16</v>
      </c>
      <c r="I412" s="24" t="s">
        <v>78</v>
      </c>
      <c r="J412" s="23" t="s">
        <v>18</v>
      </c>
      <c r="K412" s="24"/>
      <c r="L412" s="26"/>
      <c r="M412" s="26"/>
      <c r="N412" s="23"/>
      <c r="O412" s="27"/>
      <c r="P412" s="23" t="s">
        <v>6217</v>
      </c>
      <c r="Q412" s="27" t="str">
        <f>IF(O412&lt;&gt;"",O412,IF(ISNUMBER(FIND("xant",E412)),"ant",IF(ISNUMBER(FIND("xgre",E412)),"gre","glb")))</f>
        <v>glb</v>
      </c>
      <c r="R412" s="23"/>
      <c r="S412" s="23" t="str">
        <f t="shared" si="18"/>
        <v>longitude, latitude, time</v>
      </c>
      <c r="T412" s="23" t="str">
        <f t="shared" si="19"/>
        <v>area: mean where land time: mean</v>
      </c>
      <c r="U412" s="27" t="str">
        <f t="shared" si="20"/>
        <v>fNfert</v>
      </c>
      <c r="V412" s="23"/>
    </row>
    <row r="413" spans="1:22" ht="28">
      <c r="A413" s="23" t="s">
        <v>2968</v>
      </c>
      <c r="B413" s="23" t="s">
        <v>2969</v>
      </c>
      <c r="C413" s="24" t="s">
        <v>2970</v>
      </c>
      <c r="D413" s="24" t="s">
        <v>2971</v>
      </c>
      <c r="E413" s="24" t="s">
        <v>14</v>
      </c>
      <c r="F413" s="23" t="s">
        <v>15</v>
      </c>
      <c r="G413" s="23"/>
      <c r="H413" s="23" t="s">
        <v>16</v>
      </c>
      <c r="I413" s="24" t="s">
        <v>78</v>
      </c>
      <c r="J413" s="23" t="s">
        <v>18</v>
      </c>
      <c r="K413" s="24"/>
      <c r="L413" s="26"/>
      <c r="M413" s="26"/>
      <c r="N413" s="23"/>
      <c r="O413" s="27"/>
      <c r="P413" s="23" t="s">
        <v>6217</v>
      </c>
      <c r="Q413" s="27" t="str">
        <f>IF(O413&lt;&gt;"",O413,IF(ISNUMBER(FIND("xant",E413)),"ant",IF(ISNUMBER(FIND("xgre",E413)),"gre","glb")))</f>
        <v>glb</v>
      </c>
      <c r="R413" s="23"/>
      <c r="S413" s="23" t="str">
        <f t="shared" si="18"/>
        <v>longitude, latitude, time</v>
      </c>
      <c r="T413" s="23" t="str">
        <f t="shared" si="19"/>
        <v>area: mean where land time: mean</v>
      </c>
      <c r="U413" s="27" t="str">
        <f t="shared" si="20"/>
        <v>fNgas</v>
      </c>
      <c r="V413" s="23"/>
    </row>
    <row r="414" spans="1:22" ht="42">
      <c r="A414" s="23" t="s">
        <v>2972</v>
      </c>
      <c r="B414" s="23" t="s">
        <v>2973</v>
      </c>
      <c r="C414" s="24" t="s">
        <v>2974</v>
      </c>
      <c r="D414" s="24" t="s">
        <v>2975</v>
      </c>
      <c r="E414" s="24" t="s">
        <v>14</v>
      </c>
      <c r="F414" s="23" t="s">
        <v>15</v>
      </c>
      <c r="G414" s="23"/>
      <c r="H414" s="23" t="s">
        <v>16</v>
      </c>
      <c r="I414" s="24" t="s">
        <v>78</v>
      </c>
      <c r="J414" s="23" t="s">
        <v>18</v>
      </c>
      <c r="K414" s="24"/>
      <c r="L414" s="26"/>
      <c r="M414" s="26"/>
      <c r="N414" s="23"/>
      <c r="O414" s="27"/>
      <c r="P414" s="23" t="s">
        <v>6217</v>
      </c>
      <c r="Q414" s="27" t="str">
        <f>IF(O414&lt;&gt;"",O414,IF(ISNUMBER(FIND("xant",E414)),"ant",IF(ISNUMBER(FIND("xgre",E414)),"gre","glb")))</f>
        <v>glb</v>
      </c>
      <c r="R414" s="23"/>
      <c r="S414" s="23" t="str">
        <f t="shared" si="18"/>
        <v>longitude, latitude, time</v>
      </c>
      <c r="T414" s="23" t="str">
        <f t="shared" si="19"/>
        <v>area: mean where land time: mean</v>
      </c>
      <c r="U414" s="27" t="str">
        <f t="shared" si="20"/>
        <v>fNgasFire</v>
      </c>
      <c r="V414" s="23"/>
    </row>
    <row r="415" spans="1:22" ht="42">
      <c r="A415" s="23" t="s">
        <v>2976</v>
      </c>
      <c r="B415" s="23" t="s">
        <v>2977</v>
      </c>
      <c r="C415" s="24" t="s">
        <v>2978</v>
      </c>
      <c r="D415" s="24" t="s">
        <v>2979</v>
      </c>
      <c r="E415" s="24" t="s">
        <v>14</v>
      </c>
      <c r="F415" s="23" t="s">
        <v>15</v>
      </c>
      <c r="G415" s="23"/>
      <c r="H415" s="23" t="s">
        <v>16</v>
      </c>
      <c r="I415" s="24" t="s">
        <v>78</v>
      </c>
      <c r="J415" s="23" t="s">
        <v>18</v>
      </c>
      <c r="K415" s="24"/>
      <c r="L415" s="26"/>
      <c r="M415" s="26"/>
      <c r="N415" s="23"/>
      <c r="O415" s="27"/>
      <c r="P415" s="23" t="s">
        <v>6217</v>
      </c>
      <c r="Q415" s="27" t="str">
        <f>IF(O415&lt;&gt;"",O415,IF(ISNUMBER(FIND("xant",E415)),"ant",IF(ISNUMBER(FIND("xgre",E415)),"gre","glb")))</f>
        <v>glb</v>
      </c>
      <c r="R415" s="23"/>
      <c r="S415" s="23" t="str">
        <f t="shared" si="18"/>
        <v>longitude, latitude, time</v>
      </c>
      <c r="T415" s="23" t="str">
        <f t="shared" si="19"/>
        <v>area: mean where land time: mean</v>
      </c>
      <c r="U415" s="27" t="str">
        <f t="shared" si="20"/>
        <v>fNgasNonFire</v>
      </c>
      <c r="V415" s="23"/>
    </row>
    <row r="416" spans="1:22" ht="42">
      <c r="A416" s="23" t="s">
        <v>2980</v>
      </c>
      <c r="B416" s="23" t="s">
        <v>2981</v>
      </c>
      <c r="C416" s="24" t="s">
        <v>2982</v>
      </c>
      <c r="D416" s="24" t="s">
        <v>2983</v>
      </c>
      <c r="E416" s="24" t="s">
        <v>14</v>
      </c>
      <c r="F416" s="23" t="s">
        <v>15</v>
      </c>
      <c r="G416" s="23"/>
      <c r="H416" s="23" t="s">
        <v>16</v>
      </c>
      <c r="I416" s="24" t="s">
        <v>78</v>
      </c>
      <c r="J416" s="23" t="s">
        <v>18</v>
      </c>
      <c r="K416" s="24"/>
      <c r="L416" s="26"/>
      <c r="M416" s="26"/>
      <c r="N416" s="23"/>
      <c r="O416" s="27"/>
      <c r="P416" s="23" t="s">
        <v>6217</v>
      </c>
      <c r="Q416" s="27" t="str">
        <f>IF(O416&lt;&gt;"",O416,IF(ISNUMBER(FIND("xant",E416)),"ant",IF(ISNUMBER(FIND("xgre",E416)),"gre","glb")))</f>
        <v>glb</v>
      </c>
      <c r="R416" s="23"/>
      <c r="S416" s="23" t="str">
        <f t="shared" si="18"/>
        <v>longitude, latitude, time</v>
      </c>
      <c r="T416" s="23" t="str">
        <f t="shared" si="19"/>
        <v>area: mean where land time: mean</v>
      </c>
      <c r="U416" s="27" t="str">
        <f t="shared" si="20"/>
        <v>fNLandToOcean</v>
      </c>
      <c r="V416" s="23"/>
    </row>
    <row r="417" spans="1:22" ht="154">
      <c r="A417" s="23" t="s">
        <v>2984</v>
      </c>
      <c r="B417" s="23" t="s">
        <v>2985</v>
      </c>
      <c r="C417" s="24" t="s">
        <v>2986</v>
      </c>
      <c r="D417" s="24" t="s">
        <v>2987</v>
      </c>
      <c r="E417" s="24" t="s">
        <v>14</v>
      </c>
      <c r="F417" s="23" t="s">
        <v>15</v>
      </c>
      <c r="G417" s="23"/>
      <c r="H417" s="23" t="s">
        <v>16</v>
      </c>
      <c r="I417" s="24" t="s">
        <v>78</v>
      </c>
      <c r="J417" s="23" t="s">
        <v>18</v>
      </c>
      <c r="K417" s="24"/>
      <c r="L417" s="26"/>
      <c r="M417" s="26"/>
      <c r="N417" s="23"/>
      <c r="O417" s="27"/>
      <c r="P417" s="23" t="s">
        <v>6217</v>
      </c>
      <c r="Q417" s="27" t="str">
        <f>IF(O417&lt;&gt;"",O417,IF(ISNUMBER(FIND("xant",E417)),"ant",IF(ISNUMBER(FIND("xgre",E417)),"gre","glb")))</f>
        <v>glb</v>
      </c>
      <c r="R417" s="23"/>
      <c r="S417" s="23" t="str">
        <f t="shared" si="18"/>
        <v>longitude, latitude, time</v>
      </c>
      <c r="T417" s="23" t="str">
        <f t="shared" si="19"/>
        <v>area: mean where land time: mean</v>
      </c>
      <c r="U417" s="27" t="str">
        <f t="shared" si="20"/>
        <v>fNleach</v>
      </c>
      <c r="V417" s="23"/>
    </row>
    <row r="418" spans="1:22" ht="56">
      <c r="A418" s="23" t="s">
        <v>2988</v>
      </c>
      <c r="B418" s="23" t="s">
        <v>2989</v>
      </c>
      <c r="C418" s="24" t="s">
        <v>2990</v>
      </c>
      <c r="D418" s="24" t="s">
        <v>2991</v>
      </c>
      <c r="E418" s="24" t="s">
        <v>14</v>
      </c>
      <c r="F418" s="23" t="s">
        <v>15</v>
      </c>
      <c r="G418" s="23"/>
      <c r="H418" s="23" t="s">
        <v>16</v>
      </c>
      <c r="I418" s="24" t="s">
        <v>78</v>
      </c>
      <c r="J418" s="23" t="s">
        <v>18</v>
      </c>
      <c r="K418" s="24"/>
      <c r="L418" s="26"/>
      <c r="M418" s="26"/>
      <c r="N418" s="23"/>
      <c r="O418" s="27"/>
      <c r="P418" s="23" t="s">
        <v>6217</v>
      </c>
      <c r="Q418" s="27" t="str">
        <f>IF(O418&lt;&gt;"",O418,IF(ISNUMBER(FIND("xant",E418)),"ant",IF(ISNUMBER(FIND("xgre",E418)),"gre","glb")))</f>
        <v>glb</v>
      </c>
      <c r="R418" s="23"/>
      <c r="S418" s="23" t="str">
        <f t="shared" si="18"/>
        <v>longitude, latitude, time</v>
      </c>
      <c r="T418" s="23" t="str">
        <f t="shared" si="19"/>
        <v>area: mean where land time: mean</v>
      </c>
      <c r="U418" s="27" t="str">
        <f t="shared" si="20"/>
        <v>fNLitterSoil</v>
      </c>
      <c r="V418" s="23"/>
    </row>
    <row r="419" spans="1:22" ht="28">
      <c r="A419" s="23" t="s">
        <v>2992</v>
      </c>
      <c r="B419" s="23" t="s">
        <v>2993</v>
      </c>
      <c r="C419" s="24" t="s">
        <v>2994</v>
      </c>
      <c r="D419" s="24" t="s">
        <v>2995</v>
      </c>
      <c r="E419" s="24" t="s">
        <v>14</v>
      </c>
      <c r="F419" s="23" t="s">
        <v>15</v>
      </c>
      <c r="G419" s="23"/>
      <c r="H419" s="23" t="s">
        <v>16</v>
      </c>
      <c r="I419" s="24" t="s">
        <v>78</v>
      </c>
      <c r="J419" s="23" t="s">
        <v>18</v>
      </c>
      <c r="K419" s="24"/>
      <c r="L419" s="26"/>
      <c r="M419" s="26"/>
      <c r="N419" s="23"/>
      <c r="O419" s="27"/>
      <c r="P419" s="23" t="s">
        <v>6217</v>
      </c>
      <c r="Q419" s="27" t="str">
        <f>IF(O419&lt;&gt;"",O419,IF(ISNUMBER(FIND("xant",E419)),"ant",IF(ISNUMBER(FIND("xgre",E419)),"gre","glb")))</f>
        <v>glb</v>
      </c>
      <c r="R419" s="23"/>
      <c r="S419" s="23" t="str">
        <f t="shared" si="18"/>
        <v>longitude, latitude, time</v>
      </c>
      <c r="T419" s="23" t="str">
        <f t="shared" si="19"/>
        <v>area: mean where land time: mean</v>
      </c>
      <c r="U419" s="27" t="str">
        <f t="shared" si="20"/>
        <v>fNloss</v>
      </c>
      <c r="V419" s="23"/>
    </row>
    <row r="420" spans="1:22" ht="112">
      <c r="A420" s="23" t="s">
        <v>2996</v>
      </c>
      <c r="B420" s="23" t="s">
        <v>2997</v>
      </c>
      <c r="C420" s="24" t="s">
        <v>2998</v>
      </c>
      <c r="D420" s="24" t="s">
        <v>2999</v>
      </c>
      <c r="E420" s="24" t="s">
        <v>14</v>
      </c>
      <c r="F420" s="23" t="s">
        <v>15</v>
      </c>
      <c r="G420" s="23"/>
      <c r="H420" s="23" t="s">
        <v>16</v>
      </c>
      <c r="I420" s="24" t="s">
        <v>78</v>
      </c>
      <c r="J420" s="23" t="s">
        <v>18</v>
      </c>
      <c r="K420" s="24"/>
      <c r="L420" s="26"/>
      <c r="M420" s="26"/>
      <c r="N420" s="23"/>
      <c r="O420" s="27"/>
      <c r="P420" s="23" t="s">
        <v>6217</v>
      </c>
      <c r="Q420" s="27" t="str">
        <f>IF(O420&lt;&gt;"",O420,IF(ISNUMBER(FIND("xant",E420)),"ant",IF(ISNUMBER(FIND("xgre",E420)),"gre","glb")))</f>
        <v>glb</v>
      </c>
      <c r="R420" s="23"/>
      <c r="S420" s="23" t="str">
        <f t="shared" si="18"/>
        <v>longitude, latitude, time</v>
      </c>
      <c r="T420" s="23" t="str">
        <f t="shared" si="19"/>
        <v>area: mean where land time: mean</v>
      </c>
      <c r="U420" s="27" t="str">
        <f t="shared" si="20"/>
        <v>fNnetmin</v>
      </c>
      <c r="V420" s="23"/>
    </row>
    <row r="421" spans="1:22" ht="224">
      <c r="A421" s="23" t="s">
        <v>3000</v>
      </c>
      <c r="B421" s="23" t="s">
        <v>3001</v>
      </c>
      <c r="C421" s="24" t="s">
        <v>3002</v>
      </c>
      <c r="D421" s="24" t="s">
        <v>3003</v>
      </c>
      <c r="E421" s="24" t="s">
        <v>14</v>
      </c>
      <c r="F421" s="23" t="s">
        <v>15</v>
      </c>
      <c r="G421" s="23"/>
      <c r="H421" s="23" t="s">
        <v>16</v>
      </c>
      <c r="I421" s="24" t="s">
        <v>78</v>
      </c>
      <c r="J421" s="23" t="s">
        <v>18</v>
      </c>
      <c r="K421" s="24"/>
      <c r="L421" s="26"/>
      <c r="M421" s="26"/>
      <c r="N421" s="23"/>
      <c r="O421" s="27"/>
      <c r="P421" s="23" t="s">
        <v>6217</v>
      </c>
      <c r="Q421" s="27" t="str">
        <f>IF(O421&lt;&gt;"",O421,IF(ISNUMBER(FIND("xant",E421)),"ant",IF(ISNUMBER(FIND("xgre",E421)),"gre","glb")))</f>
        <v>glb</v>
      </c>
      <c r="R421" s="23"/>
      <c r="S421" s="23" t="str">
        <f t="shared" si="18"/>
        <v>longitude, latitude, time</v>
      </c>
      <c r="T421" s="23" t="str">
        <f t="shared" si="19"/>
        <v>area: mean where land time: mean</v>
      </c>
      <c r="U421" s="27" t="str">
        <f t="shared" si="20"/>
        <v>fNOx</v>
      </c>
      <c r="V421" s="23"/>
    </row>
    <row r="422" spans="1:22" ht="84">
      <c r="A422" s="23" t="s">
        <v>3004</v>
      </c>
      <c r="B422" s="23" t="s">
        <v>3005</v>
      </c>
      <c r="C422" s="24" t="s">
        <v>3006</v>
      </c>
      <c r="D422" s="24" t="s">
        <v>2912</v>
      </c>
      <c r="E422" s="24" t="s">
        <v>14</v>
      </c>
      <c r="F422" s="23" t="s">
        <v>15</v>
      </c>
      <c r="G422" s="23"/>
      <c r="H422" s="23" t="s">
        <v>16</v>
      </c>
      <c r="I422" s="24" t="s">
        <v>78</v>
      </c>
      <c r="J422" s="23" t="s">
        <v>18</v>
      </c>
      <c r="K422" s="24"/>
      <c r="L422" s="26"/>
      <c r="M422" s="26"/>
      <c r="N422" s="23"/>
      <c r="O422" s="27"/>
      <c r="P422" s="23" t="s">
        <v>6217</v>
      </c>
      <c r="Q422" s="27" t="str">
        <f>IF(O422&lt;&gt;"",O422,IF(ISNUMBER(FIND("xant",E422)),"ant",IF(ISNUMBER(FIND("xgre",E422)),"gre","glb")))</f>
        <v>glb</v>
      </c>
      <c r="R422" s="23"/>
      <c r="S422" s="23" t="str">
        <f t="shared" si="18"/>
        <v>longitude, latitude, time</v>
      </c>
      <c r="T422" s="23" t="str">
        <f t="shared" si="19"/>
        <v>area: mean where land time: mean</v>
      </c>
      <c r="U422" s="27" t="str">
        <f t="shared" si="20"/>
        <v>fNProduct</v>
      </c>
      <c r="V422" s="23"/>
    </row>
    <row r="423" spans="1:22" ht="42">
      <c r="A423" s="23" t="s">
        <v>3007</v>
      </c>
      <c r="B423" s="23" t="s">
        <v>3008</v>
      </c>
      <c r="C423" s="24" t="s">
        <v>3009</v>
      </c>
      <c r="D423" s="24" t="s">
        <v>3010</v>
      </c>
      <c r="E423" s="24" t="s">
        <v>14</v>
      </c>
      <c r="F423" s="23" t="s">
        <v>15</v>
      </c>
      <c r="G423" s="23"/>
      <c r="H423" s="23" t="s">
        <v>16</v>
      </c>
      <c r="I423" s="24" t="s">
        <v>78</v>
      </c>
      <c r="J423" s="23" t="s">
        <v>18</v>
      </c>
      <c r="K423" s="24"/>
      <c r="L423" s="26"/>
      <c r="M423" s="26"/>
      <c r="N423" s="23"/>
      <c r="O423" s="27"/>
      <c r="P423" s="23" t="s">
        <v>6217</v>
      </c>
      <c r="Q423" s="27" t="str">
        <f>IF(O423&lt;&gt;"",O423,IF(ISNUMBER(FIND("xant",E423)),"ant",IF(ISNUMBER(FIND("xgre",E423)),"gre","glb")))</f>
        <v>glb</v>
      </c>
      <c r="R423" s="23"/>
      <c r="S423" s="23" t="str">
        <f t="shared" si="18"/>
        <v>longitude, latitude, time</v>
      </c>
      <c r="T423" s="23" t="str">
        <f t="shared" si="19"/>
        <v>area: mean where land time: mean</v>
      </c>
      <c r="U423" s="27" t="str">
        <f t="shared" si="20"/>
        <v>fNup</v>
      </c>
      <c r="V423" s="23"/>
    </row>
    <row r="424" spans="1:22" ht="70">
      <c r="A424" s="23" t="s">
        <v>3011</v>
      </c>
      <c r="B424" s="23" t="s">
        <v>3012</v>
      </c>
      <c r="C424" s="24" t="s">
        <v>3013</v>
      </c>
      <c r="D424" s="24" t="s">
        <v>3014</v>
      </c>
      <c r="E424" s="24" t="s">
        <v>14</v>
      </c>
      <c r="F424" s="23" t="s">
        <v>15</v>
      </c>
      <c r="G424" s="23"/>
      <c r="H424" s="23" t="s">
        <v>16</v>
      </c>
      <c r="I424" s="24" t="s">
        <v>78</v>
      </c>
      <c r="J424" s="23" t="s">
        <v>18</v>
      </c>
      <c r="K424" s="24"/>
      <c r="L424" s="26"/>
      <c r="M424" s="26"/>
      <c r="N424" s="23"/>
      <c r="O424" s="27"/>
      <c r="P424" s="23" t="s">
        <v>6217</v>
      </c>
      <c r="Q424" s="27" t="str">
        <f>IF(O424&lt;&gt;"",O424,IF(ISNUMBER(FIND("xant",E424)),"ant",IF(ISNUMBER(FIND("xgre",E424)),"gre","glb")))</f>
        <v>glb</v>
      </c>
      <c r="R424" s="23"/>
      <c r="S424" s="23" t="str">
        <f t="shared" si="18"/>
        <v>longitude, latitude, time</v>
      </c>
      <c r="T424" s="23" t="str">
        <f t="shared" si="19"/>
        <v>area: mean where land time: mean</v>
      </c>
      <c r="U424" s="27" t="str">
        <f t="shared" si="20"/>
        <v>fNVegLitter</v>
      </c>
      <c r="V424" s="23"/>
    </row>
    <row r="425" spans="1:22" ht="42">
      <c r="A425" s="23" t="s">
        <v>3015</v>
      </c>
      <c r="B425" s="23" t="s">
        <v>3016</v>
      </c>
      <c r="C425" s="24" t="s">
        <v>3017</v>
      </c>
      <c r="D425" s="24" t="s">
        <v>3018</v>
      </c>
      <c r="E425" s="24" t="s">
        <v>14</v>
      </c>
      <c r="F425" s="23" t="s">
        <v>15</v>
      </c>
      <c r="G425" s="23"/>
      <c r="H425" s="23" t="s">
        <v>16</v>
      </c>
      <c r="I425" s="24" t="s">
        <v>78</v>
      </c>
      <c r="J425" s="23" t="s">
        <v>18</v>
      </c>
      <c r="K425" s="24"/>
      <c r="L425" s="26"/>
      <c r="M425" s="26"/>
      <c r="N425" s="23"/>
      <c r="O425" s="27"/>
      <c r="P425" s="23" t="s">
        <v>6217</v>
      </c>
      <c r="Q425" s="27" t="str">
        <f>IF(O425&lt;&gt;"",O425,IF(ISNUMBER(FIND("xant",E425)),"ant",IF(ISNUMBER(FIND("xgre",E425)),"gre","glb")))</f>
        <v>glb</v>
      </c>
      <c r="R425" s="23"/>
      <c r="S425" s="23" t="str">
        <f t="shared" si="18"/>
        <v>longitude, latitude, time</v>
      </c>
      <c r="T425" s="23" t="str">
        <f t="shared" si="19"/>
        <v>area: mean where land time: mean</v>
      </c>
      <c r="U425" s="27" t="str">
        <f t="shared" si="20"/>
        <v>fNVegSoil</v>
      </c>
      <c r="V425" s="23"/>
    </row>
    <row r="426" spans="1:22" ht="126">
      <c r="A426" s="23" t="s">
        <v>3019</v>
      </c>
      <c r="B426" s="23" t="s">
        <v>3020</v>
      </c>
      <c r="C426" s="24" t="s">
        <v>3021</v>
      </c>
      <c r="D426" s="24" t="s">
        <v>3022</v>
      </c>
      <c r="E426" s="24" t="s">
        <v>14</v>
      </c>
      <c r="F426" s="23" t="s">
        <v>15</v>
      </c>
      <c r="G426" s="23"/>
      <c r="H426" s="23" t="s">
        <v>16</v>
      </c>
      <c r="I426" s="24" t="s">
        <v>78</v>
      </c>
      <c r="J426" s="23" t="s">
        <v>18</v>
      </c>
      <c r="K426" s="24"/>
      <c r="L426" s="26"/>
      <c r="M426" s="26"/>
      <c r="N426" s="23"/>
      <c r="O426" s="27"/>
      <c r="P426" s="23" t="s">
        <v>6217</v>
      </c>
      <c r="Q426" s="27" t="str">
        <f>IF(O426&lt;&gt;"",O426,IF(ISNUMBER(FIND("xant",E426)),"ant",IF(ISNUMBER(FIND("xgre",E426)),"gre","glb")))</f>
        <v>glb</v>
      </c>
      <c r="R426" s="23"/>
      <c r="S426" s="23" t="str">
        <f t="shared" si="18"/>
        <v>longitude, latitude, time</v>
      </c>
      <c r="T426" s="23" t="str">
        <f t="shared" si="19"/>
        <v>area: mean where land time: mean</v>
      </c>
      <c r="U426" s="27" t="str">
        <f t="shared" si="20"/>
        <v>fProductDecomp</v>
      </c>
      <c r="V426" s="23"/>
    </row>
    <row r="427" spans="1:22" ht="112">
      <c r="A427" s="23" t="s">
        <v>3617</v>
      </c>
      <c r="B427" s="23" t="s">
        <v>3618</v>
      </c>
      <c r="C427" s="24" t="s">
        <v>3619</v>
      </c>
      <c r="D427" s="24" t="s">
        <v>3620</v>
      </c>
      <c r="E427" s="24" t="s">
        <v>2951</v>
      </c>
      <c r="F427" s="23" t="s">
        <v>15</v>
      </c>
      <c r="G427" s="23"/>
      <c r="H427" s="23" t="s">
        <v>16</v>
      </c>
      <c r="I427" s="24" t="s">
        <v>3621</v>
      </c>
      <c r="J427" s="23" t="s">
        <v>18</v>
      </c>
      <c r="K427" s="25" t="s">
        <v>5903</v>
      </c>
      <c r="L427" s="29"/>
      <c r="M427" s="29" t="s">
        <v>5842</v>
      </c>
      <c r="N427" s="23"/>
      <c r="O427" s="27"/>
      <c r="P427" s="23" t="s">
        <v>6217</v>
      </c>
      <c r="Q427" s="27" t="str">
        <f>IF(O427&lt;&gt;"",O427,IF(ISNUMBER(FIND("xant",E427)),"ant",IF(ISNUMBER(FIND("xgre",E427)),"gre","glb")))</f>
        <v>glb</v>
      </c>
      <c r="R427" s="23"/>
      <c r="S427" s="23" t="str">
        <f t="shared" si="18"/>
        <v>longitude, latitude, landUse, time</v>
      </c>
      <c r="T427" s="23" t="str">
        <f t="shared" si="19"/>
        <v>area: mean time:mean" (or "area time: mean")</v>
      </c>
      <c r="U427" s="27" t="str">
        <f t="shared" si="20"/>
        <v>fracInLut</v>
      </c>
      <c r="V427" s="23"/>
    </row>
    <row r="428" spans="1:22" ht="126">
      <c r="A428" s="23" t="s">
        <v>3023</v>
      </c>
      <c r="B428" s="23" t="s">
        <v>3024</v>
      </c>
      <c r="C428" s="24" t="s">
        <v>3025</v>
      </c>
      <c r="D428" s="24" t="s">
        <v>3026</v>
      </c>
      <c r="E428" s="24" t="s">
        <v>2951</v>
      </c>
      <c r="F428" s="23" t="s">
        <v>15</v>
      </c>
      <c r="G428" s="23"/>
      <c r="H428" s="23" t="s">
        <v>16</v>
      </c>
      <c r="I428" s="24" t="s">
        <v>2837</v>
      </c>
      <c r="J428" s="23" t="s">
        <v>18</v>
      </c>
      <c r="K428" s="25" t="s">
        <v>5901</v>
      </c>
      <c r="L428" s="29"/>
      <c r="M428" s="29" t="s">
        <v>5902</v>
      </c>
      <c r="N428" s="23"/>
      <c r="O428" s="27"/>
      <c r="P428" s="23" t="s">
        <v>6217</v>
      </c>
      <c r="Q428" s="27" t="str">
        <f>IF(O428&lt;&gt;"",O428,IF(ISNUMBER(FIND("xant",E428)),"ant",IF(ISNUMBER(FIND("xgre",E428)),"gre","glb")))</f>
        <v>glb</v>
      </c>
      <c r="R428" s="23"/>
      <c r="S428" s="23" t="str">
        <f t="shared" si="18"/>
        <v>longitude, latitude, landUse, time</v>
      </c>
      <c r="T428" s="23" t="str">
        <f t="shared" si="19"/>
        <v xml:space="preserve">area: time:mean time: point" </v>
      </c>
      <c r="U428" s="27" t="str">
        <f t="shared" si="20"/>
        <v>fracLut</v>
      </c>
      <c r="V428" s="23"/>
    </row>
    <row r="429" spans="1:22" ht="126">
      <c r="A429" s="23" t="s">
        <v>3622</v>
      </c>
      <c r="B429" s="23" t="s">
        <v>3024</v>
      </c>
      <c r="C429" s="24" t="s">
        <v>3025</v>
      </c>
      <c r="D429" s="24" t="s">
        <v>3026</v>
      </c>
      <c r="E429" s="24" t="s">
        <v>3599</v>
      </c>
      <c r="F429" s="23" t="s">
        <v>15</v>
      </c>
      <c r="G429" s="23"/>
      <c r="H429" s="23" t="s">
        <v>66</v>
      </c>
      <c r="I429" s="24" t="s">
        <v>3623</v>
      </c>
      <c r="J429" s="23" t="s">
        <v>18</v>
      </c>
      <c r="K429" s="25" t="s">
        <v>5901</v>
      </c>
      <c r="L429" s="29"/>
      <c r="M429" s="29" t="s">
        <v>5902</v>
      </c>
      <c r="N429" s="23"/>
      <c r="O429" s="27"/>
      <c r="P429" s="23" t="s">
        <v>6217</v>
      </c>
      <c r="Q429" s="27" t="str">
        <f>IF(O429&lt;&gt;"",O429,IF(ISNUMBER(FIND("xant",E429)),"ant",IF(ISNUMBER(FIND("xgre",E429)),"gre","glb")))</f>
        <v>glb</v>
      </c>
      <c r="R429" s="23"/>
      <c r="S429" s="23" t="str">
        <f t="shared" si="18"/>
        <v>longitude, latitude, landUse, time1</v>
      </c>
      <c r="T429" s="23" t="str">
        <f t="shared" si="19"/>
        <v xml:space="preserve">area: time:mean time: point" </v>
      </c>
      <c r="U429" s="27" t="str">
        <f t="shared" si="20"/>
        <v>fracLut</v>
      </c>
      <c r="V429" s="23"/>
    </row>
    <row r="430" spans="1:22" ht="112">
      <c r="A430" s="23" t="s">
        <v>3624</v>
      </c>
      <c r="B430" s="23" t="s">
        <v>3625</v>
      </c>
      <c r="C430" s="24" t="s">
        <v>3626</v>
      </c>
      <c r="D430" s="24" t="s">
        <v>3627</v>
      </c>
      <c r="E430" s="24" t="s">
        <v>2951</v>
      </c>
      <c r="F430" s="23" t="s">
        <v>15</v>
      </c>
      <c r="G430" s="23"/>
      <c r="H430" s="23" t="s">
        <v>16</v>
      </c>
      <c r="I430" s="24" t="s">
        <v>3621</v>
      </c>
      <c r="J430" s="23" t="s">
        <v>18</v>
      </c>
      <c r="K430" s="25" t="s">
        <v>5903</v>
      </c>
      <c r="L430" s="29"/>
      <c r="M430" s="29" t="s">
        <v>5842</v>
      </c>
      <c r="N430" s="23"/>
      <c r="O430" s="27"/>
      <c r="P430" s="23" t="s">
        <v>6217</v>
      </c>
      <c r="Q430" s="27" t="str">
        <f>IF(O430&lt;&gt;"",O430,IF(ISNUMBER(FIND("xant",E430)),"ant",IF(ISNUMBER(FIND("xgre",E430)),"gre","glb")))</f>
        <v>glb</v>
      </c>
      <c r="R430" s="23"/>
      <c r="S430" s="23" t="str">
        <f t="shared" si="18"/>
        <v>longitude, latitude, landUse, time</v>
      </c>
      <c r="T430" s="23" t="str">
        <f t="shared" si="19"/>
        <v>area: mean time:mean" (or "area time: mean")</v>
      </c>
      <c r="U430" s="27" t="str">
        <f t="shared" si="20"/>
        <v>fracOutLut</v>
      </c>
      <c r="V430" s="23"/>
    </row>
    <row r="431" spans="1:22" ht="98">
      <c r="A431" s="23" t="s">
        <v>4656</v>
      </c>
      <c r="B431" s="23" t="s">
        <v>4657</v>
      </c>
      <c r="C431" s="24" t="s">
        <v>4658</v>
      </c>
      <c r="D431" s="24" t="s">
        <v>4659</v>
      </c>
      <c r="E431" s="24" t="s">
        <v>14</v>
      </c>
      <c r="F431" s="23" t="s">
        <v>15</v>
      </c>
      <c r="G431" s="23"/>
      <c r="H431" s="23" t="s">
        <v>16</v>
      </c>
      <c r="I431" s="24" t="s">
        <v>31</v>
      </c>
      <c r="J431" s="23" t="s">
        <v>37</v>
      </c>
      <c r="K431" s="24"/>
      <c r="L431" s="26"/>
      <c r="M431" s="26"/>
      <c r="N431" s="23"/>
      <c r="O431" s="27"/>
      <c r="P431" s="23" t="s">
        <v>6218</v>
      </c>
      <c r="Q431" s="27" t="str">
        <f>IF(O431&lt;&gt;"",O431,IF(ISNUMBER(FIND("xant",E431)),"ant",IF(ISNUMBER(FIND("xgre",E431)),"gre","glb")))</f>
        <v>glb</v>
      </c>
      <c r="R431" s="23"/>
      <c r="S431" s="23" t="str">
        <f t="shared" si="18"/>
        <v>longitude, latitude, time</v>
      </c>
      <c r="T431" s="23" t="str">
        <f t="shared" si="19"/>
        <v>area: mean where sea time: mean</v>
      </c>
      <c r="U431" s="27" t="str">
        <f t="shared" si="20"/>
        <v>frfe</v>
      </c>
      <c r="V431" s="23"/>
    </row>
    <row r="432" spans="1:22" ht="56">
      <c r="A432" s="23" t="s">
        <v>4660</v>
      </c>
      <c r="B432" s="23" t="s">
        <v>4661</v>
      </c>
      <c r="C432" s="24" t="s">
        <v>4662</v>
      </c>
      <c r="D432" s="24" t="s">
        <v>4663</v>
      </c>
      <c r="E432" s="24" t="s">
        <v>4238</v>
      </c>
      <c r="F432" s="23" t="s">
        <v>4239</v>
      </c>
      <c r="G432" s="23"/>
      <c r="H432" s="23" t="s">
        <v>16</v>
      </c>
      <c r="I432" s="24" t="s">
        <v>31</v>
      </c>
      <c r="J432" s="23" t="s">
        <v>37</v>
      </c>
      <c r="K432" s="24" t="s">
        <v>5829</v>
      </c>
      <c r="L432" s="26"/>
      <c r="M432" s="26"/>
      <c r="N432" s="23"/>
      <c r="O432" s="27"/>
      <c r="P432" s="23" t="s">
        <v>6218</v>
      </c>
      <c r="Q432" s="27" t="str">
        <f>IF(O432&lt;&gt;"",O432,IF(ISNUMBER(FIND("xant",E432)),"ant",IF(ISNUMBER(FIND("xgre",E432)),"gre","glb")))</f>
        <v>glb</v>
      </c>
      <c r="R432" s="23"/>
      <c r="S432" s="23" t="str">
        <f t="shared" si="18"/>
        <v>longitude, latitude, depthseafloor, time</v>
      </c>
      <c r="T432" s="23" t="str">
        <f t="shared" si="19"/>
        <v>area: mean where sea time: mean</v>
      </c>
      <c r="U432" s="27" t="str">
        <f t="shared" si="20"/>
        <v>fric</v>
      </c>
      <c r="V432" s="23"/>
    </row>
    <row r="433" spans="1:22" ht="42">
      <c r="A433" s="23" t="s">
        <v>38</v>
      </c>
      <c r="B433" s="23" t="s">
        <v>39</v>
      </c>
      <c r="C433" s="24" t="s">
        <v>40</v>
      </c>
      <c r="D433" s="24" t="s">
        <v>41</v>
      </c>
      <c r="E433" s="24" t="s">
        <v>14</v>
      </c>
      <c r="F433" s="23" t="s">
        <v>15</v>
      </c>
      <c r="G433" s="23"/>
      <c r="H433" s="23" t="s">
        <v>16</v>
      </c>
      <c r="I433" s="24" t="s">
        <v>31</v>
      </c>
      <c r="J433" s="23" t="s">
        <v>37</v>
      </c>
      <c r="K433" s="24"/>
      <c r="L433" s="26"/>
      <c r="M433" s="26"/>
      <c r="N433" s="23"/>
      <c r="O433" s="27"/>
      <c r="P433" s="23" t="s">
        <v>6218</v>
      </c>
      <c r="Q433" s="27" t="str">
        <f>IF(O433&lt;&gt;"",O433,IF(ISNUMBER(FIND("xant",E433)),"ant",IF(ISNUMBER(FIND("xgre",E433)),"gre","glb")))</f>
        <v>glb</v>
      </c>
      <c r="R433" s="23"/>
      <c r="S433" s="23" t="str">
        <f t="shared" si="18"/>
        <v>longitude, latitude, time</v>
      </c>
      <c r="T433" s="23" t="str">
        <f t="shared" si="19"/>
        <v>area: mean where sea time: mean</v>
      </c>
      <c r="U433" s="27" t="str">
        <f t="shared" si="20"/>
        <v>friver</v>
      </c>
      <c r="V433" s="23"/>
    </row>
    <row r="434" spans="1:22" ht="42">
      <c r="A434" s="23" t="s">
        <v>4664</v>
      </c>
      <c r="B434" s="23" t="s">
        <v>39</v>
      </c>
      <c r="C434" s="24" t="s">
        <v>40</v>
      </c>
      <c r="D434" s="24" t="s">
        <v>4665</v>
      </c>
      <c r="E434" s="24" t="s">
        <v>14</v>
      </c>
      <c r="F434" s="23" t="s">
        <v>15</v>
      </c>
      <c r="G434" s="23"/>
      <c r="H434" s="23" t="s">
        <v>16</v>
      </c>
      <c r="I434" s="24" t="s">
        <v>31</v>
      </c>
      <c r="J434" s="23" t="s">
        <v>37</v>
      </c>
      <c r="K434" s="24"/>
      <c r="L434" s="26"/>
      <c r="M434" s="26"/>
      <c r="N434" s="23"/>
      <c r="O434" s="27"/>
      <c r="P434" s="23" t="s">
        <v>6218</v>
      </c>
      <c r="Q434" s="27" t="str">
        <f>IF(O434&lt;&gt;"",O434,IF(ISNUMBER(FIND("xant",E434)),"ant",IF(ISNUMBER(FIND("xgre",E434)),"gre","glb")))</f>
        <v>glb</v>
      </c>
      <c r="R434" s="23"/>
      <c r="S434" s="23" t="str">
        <f t="shared" si="18"/>
        <v>longitude, latitude, time</v>
      </c>
      <c r="T434" s="23" t="str">
        <f t="shared" si="19"/>
        <v>area: mean where sea time: mean</v>
      </c>
      <c r="U434" s="27" t="str">
        <f t="shared" si="20"/>
        <v>friver</v>
      </c>
      <c r="V434" s="23"/>
    </row>
    <row r="435" spans="1:22" ht="168">
      <c r="A435" s="23" t="s">
        <v>4666</v>
      </c>
      <c r="B435" s="23" t="s">
        <v>4667</v>
      </c>
      <c r="C435" s="24" t="s">
        <v>4668</v>
      </c>
      <c r="D435" s="24" t="s">
        <v>4669</v>
      </c>
      <c r="E435" s="24" t="s">
        <v>14</v>
      </c>
      <c r="F435" s="23" t="s">
        <v>15</v>
      </c>
      <c r="G435" s="23"/>
      <c r="H435" s="23" t="s">
        <v>16</v>
      </c>
      <c r="I435" s="24" t="s">
        <v>31</v>
      </c>
      <c r="J435" s="23" t="s">
        <v>37</v>
      </c>
      <c r="K435" s="24"/>
      <c r="L435" s="26"/>
      <c r="M435" s="26"/>
      <c r="N435" s="23"/>
      <c r="O435" s="27"/>
      <c r="P435" s="23" t="s">
        <v>6218</v>
      </c>
      <c r="Q435" s="27" t="str">
        <f>IF(O435&lt;&gt;"",O435,IF(ISNUMBER(FIND("xant",E435)),"ant",IF(ISNUMBER(FIND("xgre",E435)),"gre","glb")))</f>
        <v>glb</v>
      </c>
      <c r="R435" s="23"/>
      <c r="S435" s="23" t="str">
        <f t="shared" si="18"/>
        <v>longitude, latitude, time</v>
      </c>
      <c r="T435" s="23" t="str">
        <f t="shared" si="19"/>
        <v>area: mean where sea time: mean</v>
      </c>
      <c r="U435" s="27" t="str">
        <f t="shared" si="20"/>
        <v>frn</v>
      </c>
      <c r="V435" s="23"/>
    </row>
    <row r="436" spans="1:22" ht="56">
      <c r="A436" s="23" t="s">
        <v>4670</v>
      </c>
      <c r="B436" s="23" t="s">
        <v>4671</v>
      </c>
      <c r="C436" s="24" t="s">
        <v>4672</v>
      </c>
      <c r="D436" s="24" t="s">
        <v>4673</v>
      </c>
      <c r="E436" s="24" t="s">
        <v>4238</v>
      </c>
      <c r="F436" s="23" t="s">
        <v>4239</v>
      </c>
      <c r="G436" s="23"/>
      <c r="H436" s="23" t="s">
        <v>16</v>
      </c>
      <c r="I436" s="24" t="s">
        <v>31</v>
      </c>
      <c r="J436" s="23" t="s">
        <v>37</v>
      </c>
      <c r="K436" s="24" t="s">
        <v>5829</v>
      </c>
      <c r="L436" s="26"/>
      <c r="M436" s="26"/>
      <c r="N436" s="23"/>
      <c r="O436" s="27"/>
      <c r="P436" s="23" t="s">
        <v>6218</v>
      </c>
      <c r="Q436" s="27" t="str">
        <f>IF(O436&lt;&gt;"",O436,IF(ISNUMBER(FIND("xant",E436)),"ant",IF(ISNUMBER(FIND("xgre",E436)),"gre","glb")))</f>
        <v>glb</v>
      </c>
      <c r="R436" s="23"/>
      <c r="S436" s="23" t="str">
        <f t="shared" si="18"/>
        <v>longitude, latitude, depthseafloor, time</v>
      </c>
      <c r="T436" s="23" t="str">
        <f t="shared" si="19"/>
        <v>area: mean where sea time: mean</v>
      </c>
      <c r="U436" s="27" t="str">
        <f t="shared" si="20"/>
        <v>froc</v>
      </c>
      <c r="V436" s="23"/>
    </row>
    <row r="437" spans="1:22" ht="28">
      <c r="A437" s="23" t="s">
        <v>4674</v>
      </c>
      <c r="B437" s="23" t="s">
        <v>4675</v>
      </c>
      <c r="C437" s="24" t="s">
        <v>4676</v>
      </c>
      <c r="D437" s="24" t="s">
        <v>4677</v>
      </c>
      <c r="E437" s="24" t="s">
        <v>72</v>
      </c>
      <c r="F437" s="23" t="s">
        <v>15</v>
      </c>
      <c r="G437" s="23" t="s">
        <v>73</v>
      </c>
      <c r="H437" s="23" t="s">
        <v>16</v>
      </c>
      <c r="I437" s="24" t="s">
        <v>31</v>
      </c>
      <c r="J437" s="23" t="s">
        <v>37</v>
      </c>
      <c r="K437" s="24" t="s">
        <v>5904</v>
      </c>
      <c r="L437" s="26" t="s">
        <v>5875</v>
      </c>
      <c r="M437" s="26"/>
      <c r="N437" s="23"/>
      <c r="O437" s="27"/>
      <c r="P437" s="23" t="s">
        <v>6218</v>
      </c>
      <c r="Q437" s="27" t="str">
        <f>IF(O437&lt;&gt;"",O437,IF(ISNUMBER(FIND("xant",E437)),"ant",IF(ISNUMBER(FIND("xgre",E437)),"gre","glb")))</f>
        <v>glb</v>
      </c>
      <c r="R437" s="23"/>
      <c r="S437" s="23" t="str">
        <f t="shared" si="18"/>
        <v>longitude latitude time</v>
      </c>
      <c r="T437" s="23" t="str">
        <f t="shared" si="19"/>
        <v>area: mean where sea time: mean</v>
      </c>
      <c r="U437" s="27" t="str">
        <f t="shared" si="20"/>
        <v>fsfe</v>
      </c>
      <c r="V437" s="23"/>
    </row>
    <row r="438" spans="1:22" ht="42">
      <c r="A438" s="23" t="s">
        <v>4678</v>
      </c>
      <c r="B438" s="23" t="s">
        <v>4679</v>
      </c>
      <c r="C438" s="24" t="s">
        <v>4680</v>
      </c>
      <c r="D438" s="24" t="s">
        <v>4681</v>
      </c>
      <c r="E438" s="24" t="s">
        <v>14</v>
      </c>
      <c r="F438" s="23" t="s">
        <v>15</v>
      </c>
      <c r="G438" s="23"/>
      <c r="H438" s="23" t="s">
        <v>16</v>
      </c>
      <c r="I438" s="24" t="s">
        <v>31</v>
      </c>
      <c r="J438" s="23" t="s">
        <v>37</v>
      </c>
      <c r="K438" s="24" t="s">
        <v>5905</v>
      </c>
      <c r="L438" s="26"/>
      <c r="M438" s="26"/>
      <c r="N438" s="23"/>
      <c r="O438" s="27"/>
      <c r="P438" s="23" t="s">
        <v>6218</v>
      </c>
      <c r="Q438" s="27" t="str">
        <f>IF(O438&lt;&gt;"",O438,IF(ISNUMBER(FIND("xant",E438)),"ant",IF(ISNUMBER(FIND("xgre",E438)),"gre","glb")))</f>
        <v>glb</v>
      </c>
      <c r="R438" s="23"/>
      <c r="S438" s="23" t="str">
        <f t="shared" si="18"/>
        <v>longitude, latitude, time</v>
      </c>
      <c r="T438" s="23" t="str">
        <f t="shared" si="19"/>
        <v>area: mean where sea time: mean</v>
      </c>
      <c r="U438" s="27" t="str">
        <f t="shared" si="20"/>
        <v>fsitherm</v>
      </c>
      <c r="V438" s="23"/>
    </row>
    <row r="439" spans="1:22" ht="70">
      <c r="A439" s="23" t="s">
        <v>4682</v>
      </c>
      <c r="B439" s="23" t="s">
        <v>4683</v>
      </c>
      <c r="C439" s="24" t="s">
        <v>4684</v>
      </c>
      <c r="D439" s="24" t="s">
        <v>4685</v>
      </c>
      <c r="E439" s="24" t="s">
        <v>72</v>
      </c>
      <c r="F439" s="23" t="s">
        <v>15</v>
      </c>
      <c r="G439" s="23" t="s">
        <v>73</v>
      </c>
      <c r="H439" s="23" t="s">
        <v>16</v>
      </c>
      <c r="I439" s="24" t="s">
        <v>31</v>
      </c>
      <c r="J439" s="23" t="s">
        <v>37</v>
      </c>
      <c r="K439" s="24" t="s">
        <v>5906</v>
      </c>
      <c r="L439" s="26" t="s">
        <v>5875</v>
      </c>
      <c r="M439" s="26"/>
      <c r="N439" s="23"/>
      <c r="O439" s="27"/>
      <c r="P439" s="23" t="s">
        <v>6218</v>
      </c>
      <c r="Q439" s="27" t="str">
        <f>IF(O439&lt;&gt;"",O439,IF(ISNUMBER(FIND("xant",E439)),"ant",IF(ISNUMBER(FIND("xgre",E439)),"gre","glb")))</f>
        <v>glb</v>
      </c>
      <c r="R439" s="23"/>
      <c r="S439" s="23" t="str">
        <f t="shared" si="18"/>
        <v>longitude latitude time</v>
      </c>
      <c r="T439" s="23" t="str">
        <f t="shared" si="19"/>
        <v>area: mean where sea time: mean</v>
      </c>
      <c r="U439" s="27" t="str">
        <f t="shared" si="20"/>
        <v>fsn</v>
      </c>
      <c r="V439" s="23"/>
    </row>
    <row r="440" spans="1:22" ht="42">
      <c r="A440" s="23" t="s">
        <v>3027</v>
      </c>
      <c r="B440" s="23" t="s">
        <v>3028</v>
      </c>
      <c r="C440" s="24" t="s">
        <v>3029</v>
      </c>
      <c r="D440" s="24" t="s">
        <v>2942</v>
      </c>
      <c r="E440" s="24" t="s">
        <v>14</v>
      </c>
      <c r="F440" s="23" t="s">
        <v>15</v>
      </c>
      <c r="G440" s="23"/>
      <c r="H440" s="23" t="s">
        <v>16</v>
      </c>
      <c r="I440" s="24" t="s">
        <v>78</v>
      </c>
      <c r="J440" s="23" t="s">
        <v>18</v>
      </c>
      <c r="K440" s="24"/>
      <c r="L440" s="26"/>
      <c r="M440" s="26"/>
      <c r="N440" s="23"/>
      <c r="O440" s="27"/>
      <c r="P440" s="23" t="s">
        <v>6217</v>
      </c>
      <c r="Q440" s="27" t="str">
        <f>IF(O440&lt;&gt;"",O440,IF(ISNUMBER(FIND("xant",E440)),"ant",IF(ISNUMBER(FIND("xgre",E440)),"gre","glb")))</f>
        <v>glb</v>
      </c>
      <c r="R440" s="23"/>
      <c r="S440" s="23" t="str">
        <f t="shared" si="18"/>
        <v>longitude, latitude, time</v>
      </c>
      <c r="T440" s="23" t="str">
        <f t="shared" si="19"/>
        <v>area: mean where land time: mean</v>
      </c>
      <c r="U440" s="27" t="str">
        <f t="shared" si="20"/>
        <v>fVegFire</v>
      </c>
      <c r="V440" s="23"/>
    </row>
    <row r="441" spans="1:22" ht="182">
      <c r="A441" s="23" t="s">
        <v>4126</v>
      </c>
      <c r="B441" s="23" t="s">
        <v>4127</v>
      </c>
      <c r="C441" s="24" t="s">
        <v>4128</v>
      </c>
      <c r="D441" s="24" t="s">
        <v>4129</v>
      </c>
      <c r="E441" s="24" t="s">
        <v>14</v>
      </c>
      <c r="F441" s="23" t="s">
        <v>15</v>
      </c>
      <c r="G441" s="23"/>
      <c r="H441" s="23" t="s">
        <v>16</v>
      </c>
      <c r="I441" s="24" t="s">
        <v>78</v>
      </c>
      <c r="J441" s="23" t="s">
        <v>18</v>
      </c>
      <c r="K441" s="24"/>
      <c r="L441" s="26"/>
      <c r="M441" s="26"/>
      <c r="N441" s="23"/>
      <c r="O441" s="27"/>
      <c r="P441" s="23" t="s">
        <v>6217</v>
      </c>
      <c r="Q441" s="27" t="str">
        <f>IF(O441&lt;&gt;"",O441,IF(ISNUMBER(FIND("xant",E441)),"ant",IF(ISNUMBER(FIND("xgre",E441)),"gre","glb")))</f>
        <v>glb</v>
      </c>
      <c r="R441" s="23"/>
      <c r="S441" s="23" t="str">
        <f t="shared" si="18"/>
        <v>longitude, latitude, time</v>
      </c>
      <c r="T441" s="23" t="str">
        <f t="shared" si="19"/>
        <v>area: mean where land time: mean</v>
      </c>
      <c r="U441" s="27" t="str">
        <f t="shared" si="20"/>
        <v>fVegLitter</v>
      </c>
      <c r="V441" s="23"/>
    </row>
    <row r="442" spans="1:22" ht="42">
      <c r="A442" s="23" t="s">
        <v>3030</v>
      </c>
      <c r="B442" s="23" t="s">
        <v>3031</v>
      </c>
      <c r="C442" s="24" t="s">
        <v>3032</v>
      </c>
      <c r="D442" s="24" t="s">
        <v>3033</v>
      </c>
      <c r="E442" s="24" t="s">
        <v>14</v>
      </c>
      <c r="F442" s="23" t="s">
        <v>15</v>
      </c>
      <c r="G442" s="23"/>
      <c r="H442" s="23" t="s">
        <v>16</v>
      </c>
      <c r="I442" s="24" t="s">
        <v>78</v>
      </c>
      <c r="J442" s="23" t="s">
        <v>18</v>
      </c>
      <c r="K442" s="24"/>
      <c r="L442" s="26"/>
      <c r="M442" s="26"/>
      <c r="N442" s="23"/>
      <c r="O442" s="27"/>
      <c r="P442" s="23" t="s">
        <v>6217</v>
      </c>
      <c r="Q442" s="27" t="str">
        <f>IF(O442&lt;&gt;"",O442,IF(ISNUMBER(FIND("xant",E442)),"ant",IF(ISNUMBER(FIND("xgre",E442)),"gre","glb")))</f>
        <v>glb</v>
      </c>
      <c r="R442" s="23"/>
      <c r="S442" s="23" t="str">
        <f t="shared" si="18"/>
        <v>longitude, latitude, time</v>
      </c>
      <c r="T442" s="23" t="str">
        <f t="shared" si="19"/>
        <v>area: mean where land time: mean</v>
      </c>
      <c r="U442" s="27" t="str">
        <f t="shared" si="20"/>
        <v>fVegLitterMortality</v>
      </c>
      <c r="V442" s="23"/>
    </row>
    <row r="443" spans="1:22" ht="42">
      <c r="A443" s="23" t="s">
        <v>3034</v>
      </c>
      <c r="B443" s="23" t="s">
        <v>3035</v>
      </c>
      <c r="C443" s="24" t="s">
        <v>3036</v>
      </c>
      <c r="D443" s="24" t="s">
        <v>3033</v>
      </c>
      <c r="E443" s="24" t="s">
        <v>14</v>
      </c>
      <c r="F443" s="23" t="s">
        <v>15</v>
      </c>
      <c r="G443" s="23"/>
      <c r="H443" s="23" t="s">
        <v>16</v>
      </c>
      <c r="I443" s="24" t="s">
        <v>78</v>
      </c>
      <c r="J443" s="23" t="s">
        <v>18</v>
      </c>
      <c r="K443" s="24"/>
      <c r="L443" s="26"/>
      <c r="M443" s="26"/>
      <c r="N443" s="23"/>
      <c r="O443" s="27"/>
      <c r="P443" s="23" t="s">
        <v>6217</v>
      </c>
      <c r="Q443" s="27" t="str">
        <f>IF(O443&lt;&gt;"",O443,IF(ISNUMBER(FIND("xant",E443)),"ant",IF(ISNUMBER(FIND("xgre",E443)),"gre","glb")))</f>
        <v>glb</v>
      </c>
      <c r="R443" s="23"/>
      <c r="S443" s="23" t="str">
        <f t="shared" si="18"/>
        <v>longitude, latitude, time</v>
      </c>
      <c r="T443" s="23" t="str">
        <f t="shared" si="19"/>
        <v>area: mean where land time: mean</v>
      </c>
      <c r="U443" s="27" t="str">
        <f t="shared" si="20"/>
        <v>fVegLitterSenescence</v>
      </c>
      <c r="V443" s="23"/>
    </row>
    <row r="444" spans="1:22" ht="28">
      <c r="A444" s="23" t="s">
        <v>4130</v>
      </c>
      <c r="B444" s="23" t="s">
        <v>4131</v>
      </c>
      <c r="C444" s="24" t="s">
        <v>4132</v>
      </c>
      <c r="D444" s="24" t="s">
        <v>4133</v>
      </c>
      <c r="E444" s="24" t="s">
        <v>14</v>
      </c>
      <c r="F444" s="23" t="s">
        <v>15</v>
      </c>
      <c r="G444" s="23"/>
      <c r="H444" s="23" t="s">
        <v>16</v>
      </c>
      <c r="I444" s="24" t="s">
        <v>78</v>
      </c>
      <c r="J444" s="23" t="s">
        <v>18</v>
      </c>
      <c r="K444" s="24"/>
      <c r="L444" s="26"/>
      <c r="M444" s="26"/>
      <c r="N444" s="23"/>
      <c r="O444" s="27"/>
      <c r="P444" s="23" t="s">
        <v>6217</v>
      </c>
      <c r="Q444" s="27" t="str">
        <f>IF(O444&lt;&gt;"",O444,IF(ISNUMBER(FIND("xant",E444)),"ant",IF(ISNUMBER(FIND("xgre",E444)),"gre","glb")))</f>
        <v>glb</v>
      </c>
      <c r="R444" s="23"/>
      <c r="S444" s="23" t="str">
        <f t="shared" si="18"/>
        <v>longitude, latitude, time</v>
      </c>
      <c r="T444" s="23" t="str">
        <f t="shared" si="19"/>
        <v>area: mean where land time: mean</v>
      </c>
      <c r="U444" s="27" t="str">
        <f t="shared" si="20"/>
        <v>fVegSoil</v>
      </c>
      <c r="V444" s="23"/>
    </row>
    <row r="445" spans="1:22" ht="42">
      <c r="A445" s="23" t="s">
        <v>3037</v>
      </c>
      <c r="B445" s="23" t="s">
        <v>3038</v>
      </c>
      <c r="C445" s="24" t="s">
        <v>3039</v>
      </c>
      <c r="D445" s="24" t="s">
        <v>3033</v>
      </c>
      <c r="E445" s="24" t="s">
        <v>14</v>
      </c>
      <c r="F445" s="23" t="s">
        <v>15</v>
      </c>
      <c r="G445" s="23"/>
      <c r="H445" s="23" t="s">
        <v>16</v>
      </c>
      <c r="I445" s="24" t="s">
        <v>78</v>
      </c>
      <c r="J445" s="23" t="s">
        <v>18</v>
      </c>
      <c r="K445" s="24"/>
      <c r="L445" s="26"/>
      <c r="M445" s="26"/>
      <c r="N445" s="23"/>
      <c r="O445" s="27"/>
      <c r="P445" s="23" t="s">
        <v>6217</v>
      </c>
      <c r="Q445" s="27" t="str">
        <f>IF(O445&lt;&gt;"",O445,IF(ISNUMBER(FIND("xant",E445)),"ant",IF(ISNUMBER(FIND("xgre",E445)),"gre","glb")))</f>
        <v>glb</v>
      </c>
      <c r="R445" s="23"/>
      <c r="S445" s="23" t="str">
        <f t="shared" si="18"/>
        <v>longitude, latitude, time</v>
      </c>
      <c r="T445" s="23" t="str">
        <f t="shared" si="19"/>
        <v>area: mean where land time: mean</v>
      </c>
      <c r="U445" s="27" t="str">
        <f t="shared" si="20"/>
        <v>fVegSoilMortality</v>
      </c>
      <c r="V445" s="23"/>
    </row>
    <row r="446" spans="1:22" ht="42">
      <c r="A446" s="23" t="s">
        <v>3040</v>
      </c>
      <c r="B446" s="23" t="s">
        <v>3041</v>
      </c>
      <c r="C446" s="24" t="s">
        <v>3042</v>
      </c>
      <c r="D446" s="24" t="s">
        <v>3033</v>
      </c>
      <c r="E446" s="24" t="s">
        <v>14</v>
      </c>
      <c r="F446" s="23" t="s">
        <v>15</v>
      </c>
      <c r="G446" s="23"/>
      <c r="H446" s="23" t="s">
        <v>16</v>
      </c>
      <c r="I446" s="24" t="s">
        <v>78</v>
      </c>
      <c r="J446" s="23" t="s">
        <v>18</v>
      </c>
      <c r="K446" s="24"/>
      <c r="L446" s="26"/>
      <c r="M446" s="26"/>
      <c r="N446" s="23"/>
      <c r="O446" s="27"/>
      <c r="P446" s="23" t="s">
        <v>6217</v>
      </c>
      <c r="Q446" s="27" t="str">
        <f>IF(O446&lt;&gt;"",O446,IF(ISNUMBER(FIND("xant",E446)),"ant",IF(ISNUMBER(FIND("xgre",E446)),"gre","glb")))</f>
        <v>glb</v>
      </c>
      <c r="R446" s="23"/>
      <c r="S446" s="23" t="str">
        <f t="shared" si="18"/>
        <v>longitude, latitude, time</v>
      </c>
      <c r="T446" s="23" t="str">
        <f t="shared" si="19"/>
        <v>area: mean where land time: mean</v>
      </c>
      <c r="U446" s="27" t="str">
        <f t="shared" si="20"/>
        <v>fVegSoilSenescence</v>
      </c>
      <c r="V446" s="23"/>
    </row>
    <row r="447" spans="1:22" ht="84">
      <c r="A447" s="23" t="s">
        <v>4134</v>
      </c>
      <c r="B447" s="23" t="s">
        <v>4135</v>
      </c>
      <c r="C447" s="24" t="s">
        <v>4136</v>
      </c>
      <c r="D447" s="24" t="s">
        <v>4137</v>
      </c>
      <c r="E447" s="24" t="s">
        <v>14</v>
      </c>
      <c r="F447" s="23" t="s">
        <v>15</v>
      </c>
      <c r="G447" s="23"/>
      <c r="H447" s="23" t="s">
        <v>16</v>
      </c>
      <c r="I447" s="24" t="s">
        <v>78</v>
      </c>
      <c r="J447" s="23" t="s">
        <v>18</v>
      </c>
      <c r="K447" s="24"/>
      <c r="L447" s="26"/>
      <c r="M447" s="26"/>
      <c r="N447" s="23"/>
      <c r="O447" s="27"/>
      <c r="P447" s="23" t="s">
        <v>6217</v>
      </c>
      <c r="Q447" s="27" t="str">
        <f>IF(O447&lt;&gt;"",O447,IF(ISNUMBER(FIND("xant",E447)),"ant",IF(ISNUMBER(FIND("xgre",E447)),"gre","glb")))</f>
        <v>glb</v>
      </c>
      <c r="R447" s="23"/>
      <c r="S447" s="23" t="str">
        <f t="shared" si="18"/>
        <v>longitude, latitude, time</v>
      </c>
      <c r="T447" s="23" t="str">
        <f t="shared" si="19"/>
        <v>area: mean where land time: mean</v>
      </c>
      <c r="U447" s="27" t="str">
        <f t="shared" si="20"/>
        <v>gpp</v>
      </c>
      <c r="V447" s="23"/>
    </row>
    <row r="448" spans="1:22" ht="98">
      <c r="A448" s="23" t="s">
        <v>3043</v>
      </c>
      <c r="B448" s="23" t="s">
        <v>3044</v>
      </c>
      <c r="C448" s="24" t="s">
        <v>3045</v>
      </c>
      <c r="D448" s="24" t="s">
        <v>3046</v>
      </c>
      <c r="E448" s="24" t="s">
        <v>14</v>
      </c>
      <c r="F448" s="23" t="s">
        <v>15</v>
      </c>
      <c r="G448" s="23"/>
      <c r="H448" s="23" t="s">
        <v>16</v>
      </c>
      <c r="I448" s="24" t="s">
        <v>78</v>
      </c>
      <c r="J448" s="23" t="s">
        <v>18</v>
      </c>
      <c r="K448" s="24"/>
      <c r="L448" s="26"/>
      <c r="M448" s="26"/>
      <c r="N448" s="23"/>
      <c r="O448" s="27"/>
      <c r="P448" s="23" t="s">
        <v>6217</v>
      </c>
      <c r="Q448" s="27" t="str">
        <f>IF(O448&lt;&gt;"",O448,IF(ISNUMBER(FIND("xant",E448)),"ant",IF(ISNUMBER(FIND("xgre",E448)),"gre","glb")))</f>
        <v>glb</v>
      </c>
      <c r="R448" s="23"/>
      <c r="S448" s="23" t="str">
        <f t="shared" si="18"/>
        <v>longitude, latitude, time</v>
      </c>
      <c r="T448" s="23" t="str">
        <f t="shared" si="19"/>
        <v>area: mean where land time: mean</v>
      </c>
      <c r="U448" s="27" t="str">
        <f t="shared" si="20"/>
        <v>gppc13</v>
      </c>
      <c r="V448" s="23"/>
    </row>
    <row r="449" spans="1:22" ht="98">
      <c r="A449" s="23" t="s">
        <v>3047</v>
      </c>
      <c r="B449" s="23" t="s">
        <v>3048</v>
      </c>
      <c r="C449" s="24" t="s">
        <v>3049</v>
      </c>
      <c r="D449" s="24" t="s">
        <v>3050</v>
      </c>
      <c r="E449" s="24" t="s">
        <v>14</v>
      </c>
      <c r="F449" s="23" t="s">
        <v>15</v>
      </c>
      <c r="G449" s="23"/>
      <c r="H449" s="23" t="s">
        <v>16</v>
      </c>
      <c r="I449" s="24" t="s">
        <v>78</v>
      </c>
      <c r="J449" s="23" t="s">
        <v>18</v>
      </c>
      <c r="K449" s="24"/>
      <c r="L449" s="26"/>
      <c r="M449" s="26"/>
      <c r="N449" s="23"/>
      <c r="O449" s="27"/>
      <c r="P449" s="23" t="s">
        <v>6217</v>
      </c>
      <c r="Q449" s="27" t="str">
        <f>IF(O449&lt;&gt;"",O449,IF(ISNUMBER(FIND("xant",E449)),"ant",IF(ISNUMBER(FIND("xgre",E449)),"gre","glb")))</f>
        <v>glb</v>
      </c>
      <c r="R449" s="23"/>
      <c r="S449" s="23" t="str">
        <f t="shared" si="18"/>
        <v>longitude, latitude, time</v>
      </c>
      <c r="T449" s="23" t="str">
        <f t="shared" si="19"/>
        <v>area: mean where land time: mean</v>
      </c>
      <c r="U449" s="27" t="str">
        <f t="shared" si="20"/>
        <v>gppc14</v>
      </c>
      <c r="V449" s="23"/>
    </row>
    <row r="450" spans="1:22" ht="42">
      <c r="A450" s="23" t="s">
        <v>3051</v>
      </c>
      <c r="B450" s="23" t="s">
        <v>3052</v>
      </c>
      <c r="C450" s="24" t="s">
        <v>3053</v>
      </c>
      <c r="D450" s="24" t="s">
        <v>3054</v>
      </c>
      <c r="E450" s="24" t="s">
        <v>14</v>
      </c>
      <c r="F450" s="23" t="s">
        <v>15</v>
      </c>
      <c r="G450" s="23"/>
      <c r="H450" s="23" t="s">
        <v>16</v>
      </c>
      <c r="I450" s="24" t="s">
        <v>2868</v>
      </c>
      <c r="J450" s="23" t="s">
        <v>18</v>
      </c>
      <c r="K450" s="24" t="s">
        <v>5923</v>
      </c>
      <c r="L450" s="26"/>
      <c r="M450" s="24" t="s">
        <v>5927</v>
      </c>
      <c r="N450" s="23" t="s">
        <v>4135</v>
      </c>
      <c r="O450" s="27"/>
      <c r="P450" s="23" t="s">
        <v>6217</v>
      </c>
      <c r="Q450" s="27" t="str">
        <f>IF(O450&lt;&gt;"",O450,IF(ISNUMBER(FIND("xant",E450)),"ant",IF(ISNUMBER(FIND("xgre",E450)),"gre","glb")))</f>
        <v>glb</v>
      </c>
      <c r="R450" s="23"/>
      <c r="S450" s="23" t="str">
        <f t="shared" ref="S450:S513" si="21">IF(L450="",E450,L450)</f>
        <v>longitude, latitude, time</v>
      </c>
      <c r="T450" s="23" t="str">
        <f t="shared" ref="T450:T513" si="22">IF(M450="",I450,M450)</f>
        <v>area: time: mean where natural_grasses</v>
      </c>
      <c r="U450" s="27" t="str">
        <f t="shared" ref="U450:U513" si="23">IF(N450="",B450,N450)</f>
        <v>gpp</v>
      </c>
      <c r="V450" s="23"/>
    </row>
    <row r="451" spans="1:22" ht="98">
      <c r="A451" s="23" t="s">
        <v>3055</v>
      </c>
      <c r="B451" s="23" t="s">
        <v>3056</v>
      </c>
      <c r="C451" s="24" t="s">
        <v>3057</v>
      </c>
      <c r="D451" s="24" t="s">
        <v>2335</v>
      </c>
      <c r="E451" s="24" t="s">
        <v>2951</v>
      </c>
      <c r="F451" s="23" t="s">
        <v>15</v>
      </c>
      <c r="G451" s="23"/>
      <c r="H451" s="23" t="s">
        <v>16</v>
      </c>
      <c r="I451" s="24" t="s">
        <v>2337</v>
      </c>
      <c r="J451" s="23" t="s">
        <v>18</v>
      </c>
      <c r="K451" s="24" t="s">
        <v>5924</v>
      </c>
      <c r="L451" s="26"/>
      <c r="M451" s="24"/>
      <c r="N451" s="23" t="s">
        <v>4135</v>
      </c>
      <c r="O451" s="27"/>
      <c r="P451" s="23" t="s">
        <v>6217</v>
      </c>
      <c r="Q451" s="27" t="str">
        <f>IF(O451&lt;&gt;"",O451,IF(ISNUMBER(FIND("xant",E451)),"ant",IF(ISNUMBER(FIND("xgre",E451)),"gre","glb")))</f>
        <v>glb</v>
      </c>
      <c r="R451" s="23"/>
      <c r="S451" s="23" t="str">
        <f t="shared" si="21"/>
        <v>longitude, latitude, landUse, time</v>
      </c>
      <c r="T451" s="23" t="str">
        <f t="shared" si="22"/>
        <v>area: time: mean where sector</v>
      </c>
      <c r="U451" s="27" t="str">
        <f t="shared" si="23"/>
        <v>gpp</v>
      </c>
      <c r="V451" s="23"/>
    </row>
    <row r="452" spans="1:22" ht="42">
      <c r="A452" s="23" t="s">
        <v>3058</v>
      </c>
      <c r="B452" s="23" t="s">
        <v>3059</v>
      </c>
      <c r="C452" s="24" t="s">
        <v>3060</v>
      </c>
      <c r="D452" s="24" t="s">
        <v>3061</v>
      </c>
      <c r="E452" s="24" t="s">
        <v>14</v>
      </c>
      <c r="F452" s="23" t="s">
        <v>15</v>
      </c>
      <c r="G452" s="23"/>
      <c r="H452" s="23" t="s">
        <v>16</v>
      </c>
      <c r="I452" s="24" t="s">
        <v>2872</v>
      </c>
      <c r="J452" s="23" t="s">
        <v>18</v>
      </c>
      <c r="K452" s="24" t="s">
        <v>5925</v>
      </c>
      <c r="L452" s="24"/>
      <c r="M452" s="24" t="s">
        <v>5928</v>
      </c>
      <c r="N452" s="23" t="s">
        <v>4135</v>
      </c>
      <c r="O452" s="27"/>
      <c r="P452" s="23" t="s">
        <v>6217</v>
      </c>
      <c r="Q452" s="27" t="str">
        <f>IF(O452&lt;&gt;"",O452,IF(ISNUMBER(FIND("xant",E452)),"ant",IF(ISNUMBER(FIND("xgre",E452)),"gre","glb")))</f>
        <v>glb</v>
      </c>
      <c r="R452" s="23"/>
      <c r="S452" s="23" t="str">
        <f t="shared" si="21"/>
        <v>longitude, latitude, time</v>
      </c>
      <c r="T452" s="23" t="str">
        <f t="shared" si="22"/>
        <v>area: time: mean where shrubs</v>
      </c>
      <c r="U452" s="27" t="str">
        <f t="shared" si="23"/>
        <v>gpp</v>
      </c>
      <c r="V452" s="23"/>
    </row>
    <row r="453" spans="1:22" ht="28">
      <c r="A453" s="23" t="s">
        <v>3062</v>
      </c>
      <c r="B453" s="23" t="s">
        <v>3063</v>
      </c>
      <c r="C453" s="24" t="s">
        <v>3064</v>
      </c>
      <c r="D453" s="24" t="s">
        <v>3065</v>
      </c>
      <c r="E453" s="24" t="s">
        <v>14</v>
      </c>
      <c r="F453" s="23" t="s">
        <v>15</v>
      </c>
      <c r="G453" s="23"/>
      <c r="H453" s="23" t="s">
        <v>16</v>
      </c>
      <c r="I453" s="24" t="s">
        <v>2876</v>
      </c>
      <c r="J453" s="23" t="s">
        <v>18</v>
      </c>
      <c r="K453" s="24" t="s">
        <v>5926</v>
      </c>
      <c r="L453" s="24"/>
      <c r="M453" s="24" t="s">
        <v>5929</v>
      </c>
      <c r="N453" s="23" t="s">
        <v>4135</v>
      </c>
      <c r="O453" s="27"/>
      <c r="P453" s="23" t="s">
        <v>6217</v>
      </c>
      <c r="Q453" s="27" t="str">
        <f>IF(O453&lt;&gt;"",O453,IF(ISNUMBER(FIND("xant",E453)),"ant",IF(ISNUMBER(FIND("xgre",E453)),"gre","glb")))</f>
        <v>glb</v>
      </c>
      <c r="R453" s="23"/>
      <c r="S453" s="23" t="str">
        <f t="shared" si="21"/>
        <v>longitude, latitude, time</v>
      </c>
      <c r="T453" s="23" t="str">
        <f t="shared" si="22"/>
        <v>area: time: mean where trees</v>
      </c>
      <c r="U453" s="27" t="str">
        <f t="shared" si="23"/>
        <v>gpp</v>
      </c>
      <c r="V453" s="23"/>
    </row>
    <row r="454" spans="1:22" ht="98">
      <c r="A454" s="23" t="s">
        <v>2332</v>
      </c>
      <c r="B454" s="23" t="s">
        <v>2333</v>
      </c>
      <c r="C454" s="24" t="s">
        <v>2334</v>
      </c>
      <c r="D454" s="24" t="s">
        <v>2335</v>
      </c>
      <c r="E454" s="24" t="s">
        <v>2336</v>
      </c>
      <c r="F454" s="23" t="s">
        <v>15</v>
      </c>
      <c r="G454" s="23"/>
      <c r="H454" s="23" t="s">
        <v>16</v>
      </c>
      <c r="I454" s="24" t="s">
        <v>2337</v>
      </c>
      <c r="J454" s="23" t="s">
        <v>18</v>
      </c>
      <c r="K454" s="32" t="s">
        <v>5960</v>
      </c>
      <c r="L454" s="26"/>
      <c r="M454" s="26"/>
      <c r="N454" s="23" t="s">
        <v>4135</v>
      </c>
      <c r="O454" s="27"/>
      <c r="P454" s="23" t="s">
        <v>6217</v>
      </c>
      <c r="Q454" s="27" t="str">
        <f>IF(O454&lt;&gt;"",O454,IF(ISNUMBER(FIND("xant",E454)),"ant",IF(ISNUMBER(FIND("xgre",E454)),"gre","glb")))</f>
        <v>glb</v>
      </c>
      <c r="R454" s="23"/>
      <c r="S454" s="23" t="str">
        <f t="shared" si="21"/>
        <v>longitude, latitude, vegtype, time</v>
      </c>
      <c r="T454" s="23" t="str">
        <f t="shared" si="22"/>
        <v>area: time: mean where sector</v>
      </c>
      <c r="U454" s="27" t="str">
        <f t="shared" si="23"/>
        <v>gpp</v>
      </c>
      <c r="V454" s="23"/>
    </row>
    <row r="455" spans="1:22" ht="84">
      <c r="A455" s="23" t="s">
        <v>3628</v>
      </c>
      <c r="B455" s="23" t="s">
        <v>3629</v>
      </c>
      <c r="C455" s="24" t="s">
        <v>3630</v>
      </c>
      <c r="D455" s="24" t="s">
        <v>3631</v>
      </c>
      <c r="E455" s="24" t="s">
        <v>3632</v>
      </c>
      <c r="F455" s="23" t="s">
        <v>15</v>
      </c>
      <c r="G455" s="23" t="s">
        <v>3633</v>
      </c>
      <c r="H455" s="23" t="s">
        <v>16</v>
      </c>
      <c r="I455" s="24" t="s">
        <v>2837</v>
      </c>
      <c r="J455" s="23" t="s">
        <v>18</v>
      </c>
      <c r="K455" s="25" t="s">
        <v>5843</v>
      </c>
      <c r="L455" s="29"/>
      <c r="M455" s="29" t="s">
        <v>5842</v>
      </c>
      <c r="N455" s="23"/>
      <c r="O455" s="27"/>
      <c r="P455" s="23" t="s">
        <v>6217</v>
      </c>
      <c r="Q455" s="27" t="str">
        <f>IF(O455&lt;&gt;"",O455,IF(ISNUMBER(FIND("xant",E455)),"ant",IF(ISNUMBER(FIND("xgre",E455)),"gre","glb")))</f>
        <v>glb</v>
      </c>
      <c r="R455" s="23"/>
      <c r="S455" s="23" t="str">
        <f t="shared" si="21"/>
        <v>longitude, latitude, time, typenatgr</v>
      </c>
      <c r="T455" s="23" t="str">
        <f t="shared" si="22"/>
        <v>area: mean time:mean" (or "area time: mean")</v>
      </c>
      <c r="U455" s="27" t="str">
        <f t="shared" si="23"/>
        <v>grassFrac</v>
      </c>
      <c r="V455" s="23"/>
    </row>
    <row r="456" spans="1:22" ht="84">
      <c r="A456" s="23" t="s">
        <v>4138</v>
      </c>
      <c r="B456" s="23" t="s">
        <v>3629</v>
      </c>
      <c r="C456" s="24" t="s">
        <v>3630</v>
      </c>
      <c r="D456" s="24" t="s">
        <v>3631</v>
      </c>
      <c r="E456" s="24" t="s">
        <v>3632</v>
      </c>
      <c r="F456" s="23" t="s">
        <v>15</v>
      </c>
      <c r="G456" s="23" t="s">
        <v>3633</v>
      </c>
      <c r="H456" s="23" t="s">
        <v>16</v>
      </c>
      <c r="I456" s="24" t="s">
        <v>2837</v>
      </c>
      <c r="J456" s="23" t="s">
        <v>18</v>
      </c>
      <c r="K456" s="25" t="s">
        <v>5843</v>
      </c>
      <c r="L456" s="29"/>
      <c r="M456" s="29" t="s">
        <v>5842</v>
      </c>
      <c r="N456" s="23"/>
      <c r="O456" s="27"/>
      <c r="P456" s="23" t="s">
        <v>6217</v>
      </c>
      <c r="Q456" s="27" t="str">
        <f>IF(O456&lt;&gt;"",O456,IF(ISNUMBER(FIND("xant",E456)),"ant",IF(ISNUMBER(FIND("xgre",E456)),"gre","glb")))</f>
        <v>glb</v>
      </c>
      <c r="R456" s="23"/>
      <c r="S456" s="23" t="str">
        <f t="shared" si="21"/>
        <v>longitude, latitude, time, typenatgr</v>
      </c>
      <c r="T456" s="23" t="str">
        <f t="shared" si="22"/>
        <v>area: mean time:mean" (or "area time: mean")</v>
      </c>
      <c r="U456" s="27" t="str">
        <f t="shared" si="23"/>
        <v>grassFrac</v>
      </c>
      <c r="V456" s="23"/>
    </row>
    <row r="457" spans="1:22" ht="84">
      <c r="A457" s="23" t="s">
        <v>3066</v>
      </c>
      <c r="B457" s="23" t="s">
        <v>3067</v>
      </c>
      <c r="C457" s="24" t="s">
        <v>3068</v>
      </c>
      <c r="D457" s="24" t="s">
        <v>3069</v>
      </c>
      <c r="E457" s="24" t="s">
        <v>3070</v>
      </c>
      <c r="F457" s="23" t="s">
        <v>15</v>
      </c>
      <c r="G457" s="23" t="s">
        <v>3071</v>
      </c>
      <c r="H457" s="23" t="s">
        <v>16</v>
      </c>
      <c r="I457" s="24" t="s">
        <v>2837</v>
      </c>
      <c r="J457" s="23" t="s">
        <v>18</v>
      </c>
      <c r="K457" s="25" t="s">
        <v>5843</v>
      </c>
      <c r="L457" s="29"/>
      <c r="M457" s="29" t="s">
        <v>5842</v>
      </c>
      <c r="N457" s="23"/>
      <c r="O457" s="27"/>
      <c r="P457" s="23" t="s">
        <v>6217</v>
      </c>
      <c r="Q457" s="27" t="str">
        <f>IF(O457&lt;&gt;"",O457,IF(ISNUMBER(FIND("xant",E457)),"ant",IF(ISNUMBER(FIND("xgre",E457)),"gre","glb")))</f>
        <v>glb</v>
      </c>
      <c r="R457" s="23"/>
      <c r="S457" s="23" t="str">
        <f t="shared" si="21"/>
        <v>longitude, latitude, time, typec3natg</v>
      </c>
      <c r="T457" s="23" t="str">
        <f t="shared" si="22"/>
        <v>area: mean time:mean" (or "area time: mean")</v>
      </c>
      <c r="U457" s="27" t="str">
        <f t="shared" si="23"/>
        <v>grassFracC3</v>
      </c>
      <c r="V457" s="23"/>
    </row>
    <row r="458" spans="1:22" ht="84">
      <c r="A458" s="23" t="s">
        <v>3072</v>
      </c>
      <c r="B458" s="23" t="s">
        <v>3073</v>
      </c>
      <c r="C458" s="24" t="s">
        <v>3074</v>
      </c>
      <c r="D458" s="24" t="s">
        <v>3075</v>
      </c>
      <c r="E458" s="24" t="s">
        <v>3076</v>
      </c>
      <c r="F458" s="23" t="s">
        <v>15</v>
      </c>
      <c r="G458" s="23" t="s">
        <v>3077</v>
      </c>
      <c r="H458" s="23" t="s">
        <v>16</v>
      </c>
      <c r="I458" s="24" t="s">
        <v>2837</v>
      </c>
      <c r="J458" s="23" t="s">
        <v>18</v>
      </c>
      <c r="K458" s="25" t="s">
        <v>5843</v>
      </c>
      <c r="L458" s="29"/>
      <c r="M458" s="29" t="s">
        <v>5842</v>
      </c>
      <c r="N458" s="23"/>
      <c r="O458" s="27"/>
      <c r="P458" s="23" t="s">
        <v>6217</v>
      </c>
      <c r="Q458" s="27" t="str">
        <f>IF(O458&lt;&gt;"",O458,IF(ISNUMBER(FIND("xant",E458)),"ant",IF(ISNUMBER(FIND("xgre",E458)),"gre","glb")))</f>
        <v>glb</v>
      </c>
      <c r="R458" s="23"/>
      <c r="S458" s="23" t="str">
        <f t="shared" si="21"/>
        <v>longitude, latitude, time, typec4natg</v>
      </c>
      <c r="T458" s="23" t="str">
        <f t="shared" si="22"/>
        <v>area: mean time:mean" (or "area time: mean")</v>
      </c>
      <c r="U458" s="27" t="str">
        <f t="shared" si="23"/>
        <v>grassFracC4</v>
      </c>
      <c r="V458" s="23"/>
    </row>
    <row r="459" spans="1:22" ht="42">
      <c r="A459" s="23" t="s">
        <v>4686</v>
      </c>
      <c r="B459" s="23" t="s">
        <v>4687</v>
      </c>
      <c r="C459" s="24" t="s">
        <v>4688</v>
      </c>
      <c r="D459" s="24" t="s">
        <v>4689</v>
      </c>
      <c r="E459" s="24" t="s">
        <v>29</v>
      </c>
      <c r="F459" s="23" t="s">
        <v>30</v>
      </c>
      <c r="G459" s="23"/>
      <c r="H459" s="23" t="s">
        <v>16</v>
      </c>
      <c r="I459" s="24" t="s">
        <v>31</v>
      </c>
      <c r="J459" s="23" t="s">
        <v>32</v>
      </c>
      <c r="K459" s="24"/>
      <c r="L459" s="26"/>
      <c r="M459" s="26"/>
      <c r="N459" s="23"/>
      <c r="O459" s="27"/>
      <c r="P459" s="23" t="s">
        <v>6218</v>
      </c>
      <c r="Q459" s="27" t="str">
        <f>IF(O459&lt;&gt;"",O459,IF(ISNUMBER(FIND("xant",E459)),"ant",IF(ISNUMBER(FIND("xgre",E459)),"gre","glb")))</f>
        <v>glb</v>
      </c>
      <c r="R459" s="23"/>
      <c r="S459" s="23" t="str">
        <f t="shared" si="21"/>
        <v>longitude, latitude, olevel, time</v>
      </c>
      <c r="T459" s="23" t="str">
        <f t="shared" si="22"/>
        <v>area: mean where sea time: mean</v>
      </c>
      <c r="U459" s="27" t="str">
        <f t="shared" si="23"/>
        <v>graz</v>
      </c>
      <c r="V459" s="23"/>
    </row>
    <row r="460" spans="1:22" ht="28">
      <c r="A460" s="23" t="s">
        <v>940</v>
      </c>
      <c r="B460" s="23" t="s">
        <v>941</v>
      </c>
      <c r="C460" s="24" t="s">
        <v>942</v>
      </c>
      <c r="D460" s="24" t="s">
        <v>943</v>
      </c>
      <c r="E460" s="24" t="s">
        <v>634</v>
      </c>
      <c r="F460" s="23" t="s">
        <v>268</v>
      </c>
      <c r="G460" s="23"/>
      <c r="H460" s="23" t="s">
        <v>16</v>
      </c>
      <c r="I460" s="24" t="s">
        <v>17</v>
      </c>
      <c r="J460" s="23" t="s">
        <v>18</v>
      </c>
      <c r="K460" s="24"/>
      <c r="L460" s="26"/>
      <c r="M460" s="26"/>
      <c r="N460" s="23"/>
      <c r="O460" s="27"/>
      <c r="P460" s="23" t="s">
        <v>6217</v>
      </c>
      <c r="Q460" s="27" t="str">
        <f>IF(O460&lt;&gt;"",O460,IF(ISNUMBER(FIND("xant",E460)),"ant",IF(ISNUMBER(FIND("xgre",E460)),"gre","glb")))</f>
        <v>glb</v>
      </c>
      <c r="R460" s="23"/>
      <c r="S460" s="23" t="str">
        <f t="shared" si="21"/>
        <v>longitude, latitude, alevel, time</v>
      </c>
      <c r="T460" s="23" t="str">
        <f t="shared" si="22"/>
        <v>area: time: mean</v>
      </c>
      <c r="U460" s="27" t="str">
        <f t="shared" si="23"/>
        <v>h2</v>
      </c>
      <c r="V460" s="23"/>
    </row>
    <row r="461" spans="1:22" ht="28">
      <c r="A461" s="23" t="s">
        <v>944</v>
      </c>
      <c r="B461" s="23" t="s">
        <v>945</v>
      </c>
      <c r="C461" s="24" t="s">
        <v>946</v>
      </c>
      <c r="D461" s="24" t="s">
        <v>947</v>
      </c>
      <c r="E461" s="24" t="s">
        <v>634</v>
      </c>
      <c r="F461" s="23" t="s">
        <v>268</v>
      </c>
      <c r="G461" s="23"/>
      <c r="H461" s="23" t="s">
        <v>16</v>
      </c>
      <c r="I461" s="24" t="s">
        <v>17</v>
      </c>
      <c r="J461" s="23" t="s">
        <v>18</v>
      </c>
      <c r="K461" s="24"/>
      <c r="L461" s="26"/>
      <c r="M461" s="26"/>
      <c r="N461" s="23"/>
      <c r="O461" s="27"/>
      <c r="P461" s="23" t="s">
        <v>6217</v>
      </c>
      <c r="Q461" s="27" t="str">
        <f>IF(O461&lt;&gt;"",O461,IF(ISNUMBER(FIND("xant",E461)),"ant",IF(ISNUMBER(FIND("xgre",E461)),"gre","glb")))</f>
        <v>glb</v>
      </c>
      <c r="R461" s="23"/>
      <c r="S461" s="23" t="str">
        <f t="shared" si="21"/>
        <v>longitude, latitude, alevel, time</v>
      </c>
      <c r="T461" s="23" t="str">
        <f t="shared" si="22"/>
        <v>area: time: mean</v>
      </c>
      <c r="U461" s="27" t="str">
        <f t="shared" si="23"/>
        <v>h2loss</v>
      </c>
      <c r="V461" s="23"/>
    </row>
    <row r="462" spans="1:22" ht="14">
      <c r="A462" s="23" t="s">
        <v>948</v>
      </c>
      <c r="B462" s="23" t="s">
        <v>949</v>
      </c>
      <c r="C462" s="24" t="s">
        <v>950</v>
      </c>
      <c r="D462" s="24" t="s">
        <v>951</v>
      </c>
      <c r="E462" s="24" t="s">
        <v>634</v>
      </c>
      <c r="F462" s="23" t="s">
        <v>268</v>
      </c>
      <c r="G462" s="23"/>
      <c r="H462" s="23" t="s">
        <v>16</v>
      </c>
      <c r="I462" s="24" t="s">
        <v>17</v>
      </c>
      <c r="J462" s="23" t="s">
        <v>18</v>
      </c>
      <c r="K462" s="24"/>
      <c r="L462" s="26"/>
      <c r="M462" s="26"/>
      <c r="N462" s="23"/>
      <c r="O462" s="27"/>
      <c r="P462" s="23" t="s">
        <v>6217</v>
      </c>
      <c r="Q462" s="27" t="str">
        <f>IF(O462&lt;&gt;"",O462,IF(ISNUMBER(FIND("xant",E462)),"ant",IF(ISNUMBER(FIND("xgre",E462)),"gre","glb")))</f>
        <v>glb</v>
      </c>
      <c r="R462" s="23"/>
      <c r="S462" s="23" t="str">
        <f t="shared" si="21"/>
        <v>longitude, latitude, alevel, time</v>
      </c>
      <c r="T462" s="23" t="str">
        <f t="shared" si="22"/>
        <v>area: time: mean</v>
      </c>
      <c r="U462" s="27" t="str">
        <f t="shared" si="23"/>
        <v>h2o</v>
      </c>
      <c r="V462" s="23"/>
    </row>
    <row r="463" spans="1:22" ht="14">
      <c r="A463" s="23" t="s">
        <v>1326</v>
      </c>
      <c r="B463" s="23" t="s">
        <v>949</v>
      </c>
      <c r="C463" s="24" t="s">
        <v>950</v>
      </c>
      <c r="D463" s="24" t="s">
        <v>951</v>
      </c>
      <c r="E463" s="24" t="s">
        <v>1318</v>
      </c>
      <c r="F463" s="23" t="s">
        <v>1319</v>
      </c>
      <c r="G463" s="23"/>
      <c r="H463" s="23" t="s">
        <v>16</v>
      </c>
      <c r="I463" s="24" t="s">
        <v>1320</v>
      </c>
      <c r="J463" s="23"/>
      <c r="K463" s="24"/>
      <c r="L463" s="26"/>
      <c r="M463" s="26"/>
      <c r="N463" s="23"/>
      <c r="O463" s="27"/>
      <c r="P463" s="23" t="s">
        <v>6217</v>
      </c>
      <c r="Q463" s="27" t="str">
        <f>IF(O463&lt;&gt;"",O463,IF(ISNUMBER(FIND("xant",E463)),"ant",IF(ISNUMBER(FIND("xgre",E463)),"gre","glb")))</f>
        <v>glb</v>
      </c>
      <c r="R463" s="23"/>
      <c r="S463" s="23" t="str">
        <f t="shared" si="21"/>
        <v>latitude, plev39, time</v>
      </c>
      <c r="T463" s="23" t="str">
        <f t="shared" si="22"/>
        <v>longitude: time: mean where air</v>
      </c>
      <c r="U463" s="27" t="str">
        <f t="shared" si="23"/>
        <v>h2o</v>
      </c>
      <c r="V463" s="23"/>
    </row>
    <row r="464" spans="1:22" ht="28">
      <c r="A464" s="23" t="s">
        <v>952</v>
      </c>
      <c r="B464" s="23" t="s">
        <v>953</v>
      </c>
      <c r="C464" s="24" t="s">
        <v>954</v>
      </c>
      <c r="D464" s="24" t="s">
        <v>955</v>
      </c>
      <c r="E464" s="24" t="s">
        <v>634</v>
      </c>
      <c r="F464" s="23" t="s">
        <v>268</v>
      </c>
      <c r="G464" s="23"/>
      <c r="H464" s="23" t="s">
        <v>16</v>
      </c>
      <c r="I464" s="24" t="s">
        <v>17</v>
      </c>
      <c r="J464" s="23" t="s">
        <v>18</v>
      </c>
      <c r="K464" s="24"/>
      <c r="L464" s="26"/>
      <c r="M464" s="26"/>
      <c r="N464" s="23"/>
      <c r="O464" s="27"/>
      <c r="P464" s="23" t="s">
        <v>6217</v>
      </c>
      <c r="Q464" s="27" t="str">
        <f>IF(O464&lt;&gt;"",O464,IF(ISNUMBER(FIND("xant",E464)),"ant",IF(ISNUMBER(FIND("xgre",E464)),"gre","glb")))</f>
        <v>glb</v>
      </c>
      <c r="R464" s="23"/>
      <c r="S464" s="23" t="str">
        <f t="shared" si="21"/>
        <v>longitude, latitude, alevel, time</v>
      </c>
      <c r="T464" s="23" t="str">
        <f t="shared" si="22"/>
        <v>area: time: mean</v>
      </c>
      <c r="U464" s="27" t="str">
        <f t="shared" si="23"/>
        <v>h2prod</v>
      </c>
      <c r="V464" s="23"/>
    </row>
    <row r="465" spans="1:22" ht="14">
      <c r="A465" s="23" t="s">
        <v>956</v>
      </c>
      <c r="B465" s="23" t="s">
        <v>957</v>
      </c>
      <c r="C465" s="24" t="s">
        <v>958</v>
      </c>
      <c r="D465" s="24" t="s">
        <v>959</v>
      </c>
      <c r="E465" s="24" t="s">
        <v>634</v>
      </c>
      <c r="F465" s="23" t="s">
        <v>268</v>
      </c>
      <c r="G465" s="23"/>
      <c r="H465" s="23" t="s">
        <v>16</v>
      </c>
      <c r="I465" s="24" t="s">
        <v>17</v>
      </c>
      <c r="J465" s="23" t="s">
        <v>18</v>
      </c>
      <c r="K465" s="24"/>
      <c r="L465" s="26"/>
      <c r="M465" s="26"/>
      <c r="N465" s="23"/>
      <c r="O465" s="27"/>
      <c r="P465" s="23" t="s">
        <v>6217</v>
      </c>
      <c r="Q465" s="27" t="str">
        <f>IF(O465&lt;&gt;"",O465,IF(ISNUMBER(FIND("xant",E465)),"ant",IF(ISNUMBER(FIND("xgre",E465)),"gre","glb")))</f>
        <v>glb</v>
      </c>
      <c r="R465" s="23"/>
      <c r="S465" s="23" t="str">
        <f t="shared" si="21"/>
        <v>longitude, latitude, alevel, time</v>
      </c>
      <c r="T465" s="23" t="str">
        <f t="shared" si="22"/>
        <v>area: time: mean</v>
      </c>
      <c r="U465" s="27" t="str">
        <f t="shared" si="23"/>
        <v>hcfc22</v>
      </c>
      <c r="V465" s="23"/>
    </row>
    <row r="466" spans="1:22" ht="112">
      <c r="A466" s="23" t="s">
        <v>1442</v>
      </c>
      <c r="B466" s="23" t="s">
        <v>1443</v>
      </c>
      <c r="C466" s="24" t="s">
        <v>1444</v>
      </c>
      <c r="D466" s="24" t="s">
        <v>1445</v>
      </c>
      <c r="E466" s="24" t="s">
        <v>1368</v>
      </c>
      <c r="F466" s="23" t="s">
        <v>1369</v>
      </c>
      <c r="G466" s="23"/>
      <c r="H466" s="23" t="s">
        <v>16</v>
      </c>
      <c r="I466" s="24" t="s">
        <v>1370</v>
      </c>
      <c r="J466" s="23"/>
      <c r="K466" s="25" t="s">
        <v>5889</v>
      </c>
      <c r="L466" s="29"/>
      <c r="M466" s="29" t="s">
        <v>5854</v>
      </c>
      <c r="N466" s="23" t="s">
        <v>957</v>
      </c>
      <c r="O466" s="27"/>
      <c r="P466" s="23" t="s">
        <v>6221</v>
      </c>
      <c r="Q466" s="27" t="str">
        <f>IF(O466&lt;&gt;"",O466,IF(ISNUMBER(FIND("xant",E466)),"ant",IF(ISNUMBER(FIND("xgre",E466)),"gre","glb")))</f>
        <v>glb</v>
      </c>
      <c r="R466" s="23"/>
      <c r="S466" s="23" t="str">
        <f t="shared" si="21"/>
        <v>time</v>
      </c>
      <c r="T466" s="23" t="str">
        <f t="shared" si="22"/>
        <v>height: area: time: mean (with all samples weighted by the number of moles of air in the sample)</v>
      </c>
      <c r="U466" s="27" t="str">
        <f t="shared" si="23"/>
        <v>hcfc22</v>
      </c>
      <c r="V466" s="23"/>
    </row>
    <row r="467" spans="1:22" ht="42">
      <c r="A467" s="23" t="s">
        <v>960</v>
      </c>
      <c r="B467" s="23" t="s">
        <v>961</v>
      </c>
      <c r="C467" s="24" t="s">
        <v>962</v>
      </c>
      <c r="D467" s="24" t="s">
        <v>587</v>
      </c>
      <c r="E467" s="24" t="s">
        <v>634</v>
      </c>
      <c r="F467" s="23" t="s">
        <v>268</v>
      </c>
      <c r="G467" s="23"/>
      <c r="H467" s="23" t="s">
        <v>16</v>
      </c>
      <c r="I467" s="24" t="s">
        <v>17</v>
      </c>
      <c r="J467" s="23" t="s">
        <v>18</v>
      </c>
      <c r="K467" s="24"/>
      <c r="L467" s="26"/>
      <c r="M467" s="26"/>
      <c r="N467" s="23"/>
      <c r="O467" s="27"/>
      <c r="P467" s="23" t="s">
        <v>6217</v>
      </c>
      <c r="Q467" s="27" t="str">
        <f>IF(O467&lt;&gt;"",O467,IF(ISNUMBER(FIND("xant",E467)),"ant",IF(ISNUMBER(FIND("xgre",E467)),"gre","glb")))</f>
        <v>glb</v>
      </c>
      <c r="R467" s="23"/>
      <c r="S467" s="23" t="str">
        <f t="shared" si="21"/>
        <v>longitude, latitude, alevel, time</v>
      </c>
      <c r="T467" s="23" t="str">
        <f t="shared" si="22"/>
        <v>area: time: mean</v>
      </c>
      <c r="U467" s="27" t="str">
        <f t="shared" si="23"/>
        <v>hcho</v>
      </c>
      <c r="V467" s="23"/>
    </row>
    <row r="468" spans="1:22" ht="56">
      <c r="A468" s="23" t="s">
        <v>963</v>
      </c>
      <c r="B468" s="23" t="s">
        <v>964</v>
      </c>
      <c r="C468" s="24" t="s">
        <v>965</v>
      </c>
      <c r="D468" s="24" t="s">
        <v>966</v>
      </c>
      <c r="E468" s="24" t="s">
        <v>634</v>
      </c>
      <c r="F468" s="23" t="s">
        <v>268</v>
      </c>
      <c r="G468" s="23"/>
      <c r="H468" s="23" t="s">
        <v>16</v>
      </c>
      <c r="I468" s="24" t="s">
        <v>17</v>
      </c>
      <c r="J468" s="23" t="s">
        <v>18</v>
      </c>
      <c r="K468" s="24"/>
      <c r="L468" s="26"/>
      <c r="M468" s="26"/>
      <c r="N468" s="23"/>
      <c r="O468" s="27"/>
      <c r="P468" s="23" t="s">
        <v>6217</v>
      </c>
      <c r="Q468" s="27" t="str">
        <f>IF(O468&lt;&gt;"",O468,IF(ISNUMBER(FIND("xant",E468)),"ant",IF(ISNUMBER(FIND("xgre",E468)),"gre","glb")))</f>
        <v>glb</v>
      </c>
      <c r="R468" s="23"/>
      <c r="S468" s="23" t="str">
        <f t="shared" si="21"/>
        <v>longitude, latitude, alevel, time</v>
      </c>
      <c r="T468" s="23" t="str">
        <f t="shared" si="22"/>
        <v>area: time: mean</v>
      </c>
      <c r="U468" s="27" t="str">
        <f t="shared" si="23"/>
        <v>hcl</v>
      </c>
      <c r="V468" s="23"/>
    </row>
    <row r="469" spans="1:22" ht="56">
      <c r="A469" s="23" t="s">
        <v>1327</v>
      </c>
      <c r="B469" s="23" t="s">
        <v>964</v>
      </c>
      <c r="C469" s="24" t="s">
        <v>965</v>
      </c>
      <c r="D469" s="24" t="s">
        <v>966</v>
      </c>
      <c r="E469" s="24" t="s">
        <v>1318</v>
      </c>
      <c r="F469" s="23" t="s">
        <v>1319</v>
      </c>
      <c r="G469" s="23"/>
      <c r="H469" s="23" t="s">
        <v>16</v>
      </c>
      <c r="I469" s="24" t="s">
        <v>1320</v>
      </c>
      <c r="J469" s="23"/>
      <c r="K469" s="24"/>
      <c r="L469" s="26"/>
      <c r="M469" s="26"/>
      <c r="N469" s="23"/>
      <c r="O469" s="27"/>
      <c r="P469" s="23" t="s">
        <v>6217</v>
      </c>
      <c r="Q469" s="27" t="str">
        <f>IF(O469&lt;&gt;"",O469,IF(ISNUMBER(FIND("xant",E469)),"ant",IF(ISNUMBER(FIND("xgre",E469)),"gre","glb")))</f>
        <v>glb</v>
      </c>
      <c r="R469" s="23"/>
      <c r="S469" s="23" t="str">
        <f t="shared" si="21"/>
        <v>latitude, plev39, time</v>
      </c>
      <c r="T469" s="23" t="str">
        <f t="shared" si="22"/>
        <v>longitude: time: mean where air</v>
      </c>
      <c r="U469" s="27" t="str">
        <f t="shared" si="23"/>
        <v>hcl</v>
      </c>
      <c r="V469" s="23"/>
    </row>
    <row r="470" spans="1:22" ht="168">
      <c r="A470" s="23" t="s">
        <v>4690</v>
      </c>
      <c r="B470" s="23" t="s">
        <v>4691</v>
      </c>
      <c r="C470" s="24" t="s">
        <v>4692</v>
      </c>
      <c r="D470" s="24" t="s">
        <v>4693</v>
      </c>
      <c r="E470" s="24" t="s">
        <v>4694</v>
      </c>
      <c r="F470" s="23" t="s">
        <v>4695</v>
      </c>
      <c r="G470" s="23"/>
      <c r="H470" s="23" t="s">
        <v>16</v>
      </c>
      <c r="I470" s="24" t="s">
        <v>4244</v>
      </c>
      <c r="J470" s="23" t="s">
        <v>37</v>
      </c>
      <c r="K470" s="24"/>
      <c r="L470" s="26"/>
      <c r="M470" s="26"/>
      <c r="N470" s="23"/>
      <c r="O470" s="27"/>
      <c r="P470" s="23" t="s">
        <v>6221</v>
      </c>
      <c r="Q470" s="27" t="str">
        <f>IF(O470&lt;&gt;"",O470,IF(ISNUMBER(FIND("xant",E470)),"ant",IF(ISNUMBER(FIND("xgre",E470)),"gre","glb")))</f>
        <v>glb</v>
      </c>
      <c r="R470" s="23"/>
      <c r="S470" s="23" t="str">
        <f t="shared" si="21"/>
        <v>oline, time</v>
      </c>
      <c r="T470" s="23" t="str">
        <f t="shared" si="22"/>
        <v>area: mean where sea depth: sum where sea time: mean</v>
      </c>
      <c r="U470" s="27" t="str">
        <f t="shared" si="23"/>
        <v>hfacrossline</v>
      </c>
      <c r="V470" s="23"/>
    </row>
    <row r="471" spans="1:22" ht="84">
      <c r="A471" s="23" t="s">
        <v>4696</v>
      </c>
      <c r="B471" s="23" t="s">
        <v>4697</v>
      </c>
      <c r="C471" s="24" t="s">
        <v>4698</v>
      </c>
      <c r="D471" s="24" t="s">
        <v>4699</v>
      </c>
      <c r="E471" s="24" t="s">
        <v>4700</v>
      </c>
      <c r="F471" s="23" t="s">
        <v>4701</v>
      </c>
      <c r="G471" s="23"/>
      <c r="H471" s="23" t="s">
        <v>16</v>
      </c>
      <c r="I471" s="24" t="s">
        <v>4702</v>
      </c>
      <c r="J471" s="23"/>
      <c r="K471" s="24" t="s">
        <v>5907</v>
      </c>
      <c r="L471" s="26"/>
      <c r="M471" s="24" t="s">
        <v>6212</v>
      </c>
      <c r="N471" s="23"/>
      <c r="O471" s="27"/>
      <c r="P471" s="23" t="s">
        <v>6218</v>
      </c>
      <c r="Q471" s="27" t="str">
        <f>IF(O471&lt;&gt;"",O471,IF(ISNUMBER(FIND("xant",E471)),"ant",IF(ISNUMBER(FIND("xgre",E471)),"gre","glb")))</f>
        <v>glb</v>
      </c>
      <c r="R471" s="23"/>
      <c r="S471" s="23" t="str">
        <f t="shared" si="21"/>
        <v>latitude, basin, time</v>
      </c>
      <c r="T471" s="23" t="str">
        <f t="shared" si="22"/>
        <v>depth: longitude: sum where sea (along a zig-zag grid path spanning a basin) where sea time: mean</v>
      </c>
      <c r="U471" s="27" t="str">
        <f t="shared" si="23"/>
        <v>hfbasin</v>
      </c>
      <c r="V471" s="23"/>
    </row>
    <row r="472" spans="1:22" ht="56">
      <c r="A472" s="23" t="s">
        <v>4703</v>
      </c>
      <c r="B472" s="23" t="s">
        <v>4704</v>
      </c>
      <c r="C472" s="24" t="s">
        <v>4705</v>
      </c>
      <c r="D472" s="24" t="s">
        <v>4706</v>
      </c>
      <c r="E472" s="24" t="s">
        <v>4700</v>
      </c>
      <c r="F472" s="23" t="s">
        <v>4701</v>
      </c>
      <c r="G472" s="23"/>
      <c r="H472" s="23" t="s">
        <v>16</v>
      </c>
      <c r="I472" s="24" t="s">
        <v>4702</v>
      </c>
      <c r="J472" s="23"/>
      <c r="K472" s="24" t="s">
        <v>5907</v>
      </c>
      <c r="L472" s="26"/>
      <c r="M472" s="24" t="s">
        <v>6212</v>
      </c>
      <c r="N472" s="23"/>
      <c r="O472" s="27"/>
      <c r="P472" s="23" t="s">
        <v>6218</v>
      </c>
      <c r="Q472" s="27" t="str">
        <f>IF(O472&lt;&gt;"",O472,IF(ISNUMBER(FIND("xant",E472)),"ant",IF(ISNUMBER(FIND("xgre",E472)),"gre","glb")))</f>
        <v>glb</v>
      </c>
      <c r="R472" s="23"/>
      <c r="S472" s="23" t="str">
        <f t="shared" si="21"/>
        <v>latitude, basin, time</v>
      </c>
      <c r="T472" s="23" t="str">
        <f t="shared" si="22"/>
        <v>depth: longitude: sum where sea (along a zig-zag grid path spanning a basin) where sea time: mean</v>
      </c>
      <c r="U472" s="27" t="str">
        <f t="shared" si="23"/>
        <v>hfbasinpadv</v>
      </c>
      <c r="V472" s="23"/>
    </row>
    <row r="473" spans="1:22" ht="56">
      <c r="A473" s="23" t="s">
        <v>4707</v>
      </c>
      <c r="B473" s="23" t="s">
        <v>4708</v>
      </c>
      <c r="C473" s="24" t="s">
        <v>4709</v>
      </c>
      <c r="D473" s="24" t="s">
        <v>4710</v>
      </c>
      <c r="E473" s="24" t="s">
        <v>4700</v>
      </c>
      <c r="F473" s="23" t="s">
        <v>4701</v>
      </c>
      <c r="G473" s="23"/>
      <c r="H473" s="23" t="s">
        <v>16</v>
      </c>
      <c r="I473" s="24" t="s">
        <v>4702</v>
      </c>
      <c r="J473" s="23"/>
      <c r="K473" s="24" t="s">
        <v>5907</v>
      </c>
      <c r="L473" s="26"/>
      <c r="M473" s="24" t="s">
        <v>6212</v>
      </c>
      <c r="N473" s="23"/>
      <c r="O473" s="27"/>
      <c r="P473" s="23" t="s">
        <v>6218</v>
      </c>
      <c r="Q473" s="27" t="str">
        <f>IF(O473&lt;&gt;"",O473,IF(ISNUMBER(FIND("xant",E473)),"ant",IF(ISNUMBER(FIND("xgre",E473)),"gre","glb")))</f>
        <v>glb</v>
      </c>
      <c r="R473" s="23"/>
      <c r="S473" s="23" t="str">
        <f t="shared" si="21"/>
        <v>latitude, basin, time</v>
      </c>
      <c r="T473" s="23" t="str">
        <f t="shared" si="22"/>
        <v>depth: longitude: sum where sea (along a zig-zag grid path spanning a basin) where sea time: mean</v>
      </c>
      <c r="U473" s="27" t="str">
        <f t="shared" si="23"/>
        <v>hfbasinpmadv</v>
      </c>
      <c r="V473" s="23"/>
    </row>
    <row r="474" spans="1:22" ht="56">
      <c r="A474" s="23" t="s">
        <v>4711</v>
      </c>
      <c r="B474" s="23" t="s">
        <v>4712</v>
      </c>
      <c r="C474" s="24" t="s">
        <v>4713</v>
      </c>
      <c r="D474" s="24" t="s">
        <v>4714</v>
      </c>
      <c r="E474" s="24" t="s">
        <v>4700</v>
      </c>
      <c r="F474" s="23" t="s">
        <v>4701</v>
      </c>
      <c r="G474" s="23"/>
      <c r="H474" s="23" t="s">
        <v>16</v>
      </c>
      <c r="I474" s="24" t="s">
        <v>4702</v>
      </c>
      <c r="J474" s="23"/>
      <c r="K474" s="24" t="s">
        <v>5907</v>
      </c>
      <c r="L474" s="26"/>
      <c r="M474" s="24" t="s">
        <v>6212</v>
      </c>
      <c r="N474" s="23"/>
      <c r="O474" s="27"/>
      <c r="P474" s="23" t="s">
        <v>6218</v>
      </c>
      <c r="Q474" s="27" t="str">
        <f>IF(O474&lt;&gt;"",O474,IF(ISNUMBER(FIND("xant",E474)),"ant",IF(ISNUMBER(FIND("xgre",E474)),"gre","glb")))</f>
        <v>glb</v>
      </c>
      <c r="R474" s="23"/>
      <c r="S474" s="23" t="str">
        <f t="shared" si="21"/>
        <v>latitude, basin, time</v>
      </c>
      <c r="T474" s="23" t="str">
        <f t="shared" si="22"/>
        <v>depth: longitude: sum where sea (along a zig-zag grid path spanning a basin) where sea time: mean</v>
      </c>
      <c r="U474" s="27" t="str">
        <f t="shared" si="23"/>
        <v>hfbasinpmdiff</v>
      </c>
      <c r="V474" s="23"/>
    </row>
    <row r="475" spans="1:22" ht="56">
      <c r="A475" s="23" t="s">
        <v>4715</v>
      </c>
      <c r="B475" s="23" t="s">
        <v>4716</v>
      </c>
      <c r="C475" s="24" t="s">
        <v>4717</v>
      </c>
      <c r="D475" s="24" t="s">
        <v>4710</v>
      </c>
      <c r="E475" s="24" t="s">
        <v>4700</v>
      </c>
      <c r="F475" s="23" t="s">
        <v>4701</v>
      </c>
      <c r="G475" s="23"/>
      <c r="H475" s="23" t="s">
        <v>16</v>
      </c>
      <c r="I475" s="24" t="s">
        <v>4702</v>
      </c>
      <c r="J475" s="23"/>
      <c r="K475" s="24" t="s">
        <v>5907</v>
      </c>
      <c r="L475" s="26"/>
      <c r="M475" s="24" t="s">
        <v>6212</v>
      </c>
      <c r="N475" s="23"/>
      <c r="O475" s="27"/>
      <c r="P475" s="23" t="s">
        <v>6218</v>
      </c>
      <c r="Q475" s="27" t="str">
        <f>IF(O475&lt;&gt;"",O475,IF(ISNUMBER(FIND("xant",E475)),"ant",IF(ISNUMBER(FIND("xgre",E475)),"gre","glb")))</f>
        <v>glb</v>
      </c>
      <c r="R475" s="23"/>
      <c r="S475" s="23" t="str">
        <f t="shared" si="21"/>
        <v>latitude, basin, time</v>
      </c>
      <c r="T475" s="23" t="str">
        <f t="shared" si="22"/>
        <v>depth: longitude: sum where sea (along a zig-zag grid path spanning a basin) where sea time: mean</v>
      </c>
      <c r="U475" s="27" t="str">
        <f t="shared" si="23"/>
        <v>hfbasinpsmadv</v>
      </c>
      <c r="V475" s="23"/>
    </row>
    <row r="476" spans="1:22" ht="14">
      <c r="A476" s="23" t="s">
        <v>967</v>
      </c>
      <c r="B476" s="23" t="s">
        <v>968</v>
      </c>
      <c r="C476" s="24" t="s">
        <v>969</v>
      </c>
      <c r="D476" s="24" t="s">
        <v>970</v>
      </c>
      <c r="E476" s="24" t="s">
        <v>634</v>
      </c>
      <c r="F476" s="23" t="s">
        <v>268</v>
      </c>
      <c r="G476" s="23"/>
      <c r="H476" s="23" t="s">
        <v>16</v>
      </c>
      <c r="I476" s="24" t="s">
        <v>17</v>
      </c>
      <c r="J476" s="23" t="s">
        <v>18</v>
      </c>
      <c r="K476" s="24"/>
      <c r="L476" s="26"/>
      <c r="M476" s="26"/>
      <c r="N476" s="23"/>
      <c r="O476" s="27"/>
      <c r="P476" s="23" t="s">
        <v>6217</v>
      </c>
      <c r="Q476" s="27" t="str">
        <f>IF(O476&lt;&gt;"",O476,IF(ISNUMBER(FIND("xant",E476)),"ant",IF(ISNUMBER(FIND("xgre",E476)),"gre","glb")))</f>
        <v>glb</v>
      </c>
      <c r="R476" s="23"/>
      <c r="S476" s="23" t="str">
        <f t="shared" si="21"/>
        <v>longitude, latitude, alevel, time</v>
      </c>
      <c r="T476" s="23" t="str">
        <f t="shared" si="22"/>
        <v>area: time: mean</v>
      </c>
      <c r="U476" s="27" t="str">
        <f t="shared" si="23"/>
        <v>hfc125</v>
      </c>
      <c r="V476" s="23"/>
    </row>
    <row r="477" spans="1:22" ht="14">
      <c r="A477" s="23" t="s">
        <v>971</v>
      </c>
      <c r="B477" s="23" t="s">
        <v>972</v>
      </c>
      <c r="C477" s="24" t="s">
        <v>973</v>
      </c>
      <c r="D477" s="24" t="s">
        <v>974</v>
      </c>
      <c r="E477" s="24" t="s">
        <v>634</v>
      </c>
      <c r="F477" s="23" t="s">
        <v>268</v>
      </c>
      <c r="G477" s="23"/>
      <c r="H477" s="23" t="s">
        <v>16</v>
      </c>
      <c r="I477" s="24" t="s">
        <v>17</v>
      </c>
      <c r="J477" s="23" t="s">
        <v>18</v>
      </c>
      <c r="K477" s="24"/>
      <c r="L477" s="26"/>
      <c r="M477" s="26"/>
      <c r="N477" s="23"/>
      <c r="O477" s="27"/>
      <c r="P477" s="23" t="s">
        <v>6217</v>
      </c>
      <c r="Q477" s="27" t="str">
        <f>IF(O477&lt;&gt;"",O477,IF(ISNUMBER(FIND("xant",E477)),"ant",IF(ISNUMBER(FIND("xgre",E477)),"gre","glb")))</f>
        <v>glb</v>
      </c>
      <c r="R477" s="23"/>
      <c r="S477" s="23" t="str">
        <f t="shared" si="21"/>
        <v>longitude, latitude, alevel, time</v>
      </c>
      <c r="T477" s="23" t="str">
        <f t="shared" si="22"/>
        <v>area: time: mean</v>
      </c>
      <c r="U477" s="27" t="str">
        <f t="shared" si="23"/>
        <v>hfc134a</v>
      </c>
      <c r="V477" s="23"/>
    </row>
    <row r="478" spans="1:22" ht="42">
      <c r="A478" s="23" t="s">
        <v>42</v>
      </c>
      <c r="B478" s="23" t="s">
        <v>43</v>
      </c>
      <c r="C478" s="24" t="s">
        <v>44</v>
      </c>
      <c r="D478" s="24" t="s">
        <v>45</v>
      </c>
      <c r="E478" s="24" t="s">
        <v>14</v>
      </c>
      <c r="F478" s="23" t="s">
        <v>15</v>
      </c>
      <c r="G478" s="23"/>
      <c r="H478" s="23" t="s">
        <v>16</v>
      </c>
      <c r="I478" s="24" t="s">
        <v>31</v>
      </c>
      <c r="J478" s="23" t="s">
        <v>37</v>
      </c>
      <c r="K478" s="24"/>
      <c r="L478" s="26"/>
      <c r="M478" s="26"/>
      <c r="N478" s="23"/>
      <c r="O478" s="27"/>
      <c r="P478" s="23" t="s">
        <v>6218</v>
      </c>
      <c r="Q478" s="27" t="str">
        <f>IF(O478&lt;&gt;"",O478,IF(ISNUMBER(FIND("xant",E478)),"ant",IF(ISNUMBER(FIND("xgre",E478)),"gre","glb")))</f>
        <v>glb</v>
      </c>
      <c r="R478" s="23"/>
      <c r="S478" s="23" t="str">
        <f t="shared" si="21"/>
        <v>longitude, latitude, time</v>
      </c>
      <c r="T478" s="23" t="str">
        <f t="shared" si="22"/>
        <v>area: mean where sea time: mean</v>
      </c>
      <c r="U478" s="27" t="str">
        <f t="shared" si="23"/>
        <v>hfds</v>
      </c>
      <c r="V478" s="23"/>
    </row>
    <row r="479" spans="1:22" ht="42">
      <c r="A479" s="23" t="s">
        <v>4718</v>
      </c>
      <c r="B479" s="23" t="s">
        <v>43</v>
      </c>
      <c r="C479" s="24" t="s">
        <v>4719</v>
      </c>
      <c r="D479" s="24" t="s">
        <v>4720</v>
      </c>
      <c r="E479" s="24" t="s">
        <v>14</v>
      </c>
      <c r="F479" s="23" t="s">
        <v>15</v>
      </c>
      <c r="G479" s="23"/>
      <c r="H479" s="23" t="s">
        <v>16</v>
      </c>
      <c r="I479" s="24" t="s">
        <v>31</v>
      </c>
      <c r="J479" s="23" t="s">
        <v>37</v>
      </c>
      <c r="K479" s="24"/>
      <c r="L479" s="26"/>
      <c r="M479" s="26"/>
      <c r="N479" s="23"/>
      <c r="O479" s="27"/>
      <c r="P479" s="23" t="s">
        <v>6218</v>
      </c>
      <c r="Q479" s="27" t="str">
        <f>IF(O479&lt;&gt;"",O479,IF(ISNUMBER(FIND("xant",E479)),"ant",IF(ISNUMBER(FIND("xgre",E479)),"gre","glb")))</f>
        <v>glb</v>
      </c>
      <c r="R479" s="23"/>
      <c r="S479" s="23" t="str">
        <f t="shared" si="21"/>
        <v>longitude, latitude, time</v>
      </c>
      <c r="T479" s="23" t="str">
        <f t="shared" si="22"/>
        <v>area: mean where sea time: mean</v>
      </c>
      <c r="U479" s="27" t="str">
        <f t="shared" si="23"/>
        <v>hfds</v>
      </c>
      <c r="V479" s="23"/>
    </row>
    <row r="480" spans="1:22" ht="28">
      <c r="A480" s="23" t="s">
        <v>46</v>
      </c>
      <c r="B480" s="23" t="s">
        <v>47</v>
      </c>
      <c r="C480" s="24" t="s">
        <v>48</v>
      </c>
      <c r="D480" s="24" t="s">
        <v>48</v>
      </c>
      <c r="E480" s="24" t="s">
        <v>14</v>
      </c>
      <c r="F480" s="23" t="s">
        <v>15</v>
      </c>
      <c r="G480" s="23"/>
      <c r="H480" s="23" t="s">
        <v>16</v>
      </c>
      <c r="I480" s="24" t="s">
        <v>17</v>
      </c>
      <c r="J480" s="23" t="s">
        <v>18</v>
      </c>
      <c r="K480" s="24" t="s">
        <v>5908</v>
      </c>
      <c r="L480" s="26"/>
      <c r="M480" s="26"/>
      <c r="N480" s="23"/>
      <c r="O480" s="27"/>
      <c r="P480" s="23" t="s">
        <v>6217</v>
      </c>
      <c r="Q480" s="27" t="str">
        <f>IF(O480&lt;&gt;"",O480,IF(ISNUMBER(FIND("xant",E480)),"ant",IF(ISNUMBER(FIND("xgre",E480)),"gre","glb")))</f>
        <v>glb</v>
      </c>
      <c r="R480" s="23"/>
      <c r="S480" s="23" t="str">
        <f t="shared" si="21"/>
        <v>longitude, latitude, time</v>
      </c>
      <c r="T480" s="23" t="str">
        <f t="shared" si="22"/>
        <v>area: time: mean</v>
      </c>
      <c r="U480" s="27" t="str">
        <f t="shared" si="23"/>
        <v>hfdsl</v>
      </c>
      <c r="V480" s="23"/>
    </row>
    <row r="481" spans="1:22" ht="28">
      <c r="A481" s="23" t="s">
        <v>2338</v>
      </c>
      <c r="B481" s="23" t="s">
        <v>2339</v>
      </c>
      <c r="C481" s="24" t="s">
        <v>2340</v>
      </c>
      <c r="D481" s="24" t="s">
        <v>2341</v>
      </c>
      <c r="E481" s="24" t="s">
        <v>14</v>
      </c>
      <c r="F481" s="23" t="s">
        <v>15</v>
      </c>
      <c r="G481" s="23"/>
      <c r="H481" s="23" t="s">
        <v>16</v>
      </c>
      <c r="I481" s="24" t="s">
        <v>78</v>
      </c>
      <c r="J481" s="23" t="s">
        <v>18</v>
      </c>
      <c r="K481" s="24"/>
      <c r="L481" s="26"/>
      <c r="M481" s="26"/>
      <c r="N481" s="23"/>
      <c r="O481" s="27"/>
      <c r="P481" s="23" t="s">
        <v>6217</v>
      </c>
      <c r="Q481" s="27" t="str">
        <f>IF(O481&lt;&gt;"",O481,IF(ISNUMBER(FIND("xant",E481)),"ant",IF(ISNUMBER(FIND("xgre",E481)),"gre","glb")))</f>
        <v>glb</v>
      </c>
      <c r="R481" s="23"/>
      <c r="S481" s="23" t="str">
        <f t="shared" si="21"/>
        <v>longitude, latitude, time</v>
      </c>
      <c r="T481" s="23" t="str">
        <f t="shared" si="22"/>
        <v>area: mean where land time: mean</v>
      </c>
      <c r="U481" s="27" t="str">
        <f t="shared" si="23"/>
        <v>hfdsn</v>
      </c>
      <c r="V481" s="23"/>
    </row>
    <row r="482" spans="1:22" ht="56">
      <c r="A482" s="23" t="s">
        <v>3975</v>
      </c>
      <c r="B482" s="23" t="s">
        <v>2339</v>
      </c>
      <c r="C482" s="24" t="s">
        <v>2340</v>
      </c>
      <c r="D482" s="24" t="s">
        <v>3976</v>
      </c>
      <c r="E482" s="24" t="s">
        <v>14</v>
      </c>
      <c r="F482" s="23" t="s">
        <v>15</v>
      </c>
      <c r="G482" s="23"/>
      <c r="H482" s="23" t="s">
        <v>16</v>
      </c>
      <c r="I482" s="24" t="s">
        <v>78</v>
      </c>
      <c r="J482" s="23" t="s">
        <v>18</v>
      </c>
      <c r="K482" s="24"/>
      <c r="L482" s="26"/>
      <c r="M482" s="26"/>
      <c r="N482" s="23"/>
      <c r="O482" s="27"/>
      <c r="P482" s="23" t="s">
        <v>6217</v>
      </c>
      <c r="Q482" s="27" t="str">
        <f>IF(O482&lt;&gt;"",O482,IF(ISNUMBER(FIND("xant",E482)),"ant",IF(ISNUMBER(FIND("xgre",E482)),"gre","glb")))</f>
        <v>glb</v>
      </c>
      <c r="R482" s="23"/>
      <c r="S482" s="23" t="str">
        <f t="shared" si="21"/>
        <v>longitude, latitude, time</v>
      </c>
      <c r="T482" s="23" t="str">
        <f t="shared" si="22"/>
        <v>area: mean where land time: mean</v>
      </c>
      <c r="U482" s="27" t="str">
        <f t="shared" si="23"/>
        <v>hfdsn</v>
      </c>
      <c r="V482" s="23"/>
    </row>
    <row r="483" spans="1:22" ht="14">
      <c r="A483" s="23" t="s">
        <v>2342</v>
      </c>
      <c r="B483" s="23" t="s">
        <v>2343</v>
      </c>
      <c r="C483" s="24" t="s">
        <v>2344</v>
      </c>
      <c r="D483" s="24" t="s">
        <v>2345</v>
      </c>
      <c r="E483" s="24" t="s">
        <v>14</v>
      </c>
      <c r="F483" s="23" t="s">
        <v>15</v>
      </c>
      <c r="G483" s="23"/>
      <c r="H483" s="23" t="s">
        <v>16</v>
      </c>
      <c r="I483" s="24" t="s">
        <v>78</v>
      </c>
      <c r="J483" s="23" t="s">
        <v>18</v>
      </c>
      <c r="K483" s="24"/>
      <c r="L483" s="26"/>
      <c r="M483" s="26"/>
      <c r="N483" s="23"/>
      <c r="O483" s="27"/>
      <c r="P483" s="23" t="s">
        <v>6217</v>
      </c>
      <c r="Q483" s="27" t="str">
        <f>IF(O483&lt;&gt;"",O483,IF(ISNUMBER(FIND("xant",E483)),"ant",IF(ISNUMBER(FIND("xgre",E483)),"gre","glb")))</f>
        <v>glb</v>
      </c>
      <c r="R483" s="23"/>
      <c r="S483" s="23" t="str">
        <f t="shared" si="21"/>
        <v>longitude, latitude, time</v>
      </c>
      <c r="T483" s="23" t="str">
        <f t="shared" si="22"/>
        <v>area: mean where land time: mean</v>
      </c>
      <c r="U483" s="27" t="str">
        <f t="shared" si="23"/>
        <v>hfdsnb</v>
      </c>
      <c r="V483" s="23"/>
    </row>
    <row r="484" spans="1:22" ht="42">
      <c r="A484" s="23" t="s">
        <v>4721</v>
      </c>
      <c r="B484" s="23" t="s">
        <v>4722</v>
      </c>
      <c r="C484" s="24" t="s">
        <v>4723</v>
      </c>
      <c r="D484" s="24" t="s">
        <v>4724</v>
      </c>
      <c r="E484" s="24" t="s">
        <v>14</v>
      </c>
      <c r="F484" s="23" t="s">
        <v>15</v>
      </c>
      <c r="G484" s="23"/>
      <c r="H484" s="23" t="s">
        <v>16</v>
      </c>
      <c r="I484" s="24" t="s">
        <v>4606</v>
      </c>
      <c r="J484" s="23" t="s">
        <v>37</v>
      </c>
      <c r="K484" s="24" t="s">
        <v>5909</v>
      </c>
      <c r="L484" s="26"/>
      <c r="M484" s="24" t="s">
        <v>5910</v>
      </c>
      <c r="N484" s="23"/>
      <c r="O484" s="27"/>
      <c r="P484" s="23" t="s">
        <v>6218</v>
      </c>
      <c r="Q484" s="27" t="str">
        <f>IF(O484&lt;&gt;"",O484,IF(ISNUMBER(FIND("xant",E484)),"ant",IF(ISNUMBER(FIND("xgre",E484)),"gre","glb")))</f>
        <v>glb</v>
      </c>
      <c r="R484" s="23"/>
      <c r="S484" s="23" t="str">
        <f t="shared" si="21"/>
        <v>longitude, latitude, time</v>
      </c>
      <c r="T484" s="23" t="str">
        <f t="shared" si="22"/>
        <v>area: time: mean where ice_free_sea over sea</v>
      </c>
      <c r="U484" s="27" t="str">
        <f t="shared" si="23"/>
        <v>hfevapds</v>
      </c>
      <c r="V484" s="23"/>
    </row>
    <row r="485" spans="1:22" ht="56">
      <c r="A485" s="23" t="s">
        <v>4437</v>
      </c>
      <c r="B485" s="23" t="s">
        <v>4438</v>
      </c>
      <c r="C485" s="24" t="s">
        <v>4439</v>
      </c>
      <c r="D485" s="24" t="s">
        <v>4440</v>
      </c>
      <c r="E485" s="24" t="s">
        <v>4411</v>
      </c>
      <c r="F485" s="23" t="s">
        <v>4239</v>
      </c>
      <c r="G485" s="23"/>
      <c r="H485" s="23" t="s">
        <v>571</v>
      </c>
      <c r="I485" s="24" t="s">
        <v>4412</v>
      </c>
      <c r="J485" s="23" t="s">
        <v>37</v>
      </c>
      <c r="K485" s="24" t="s">
        <v>5829</v>
      </c>
      <c r="L485" s="26" t="s">
        <v>2703</v>
      </c>
      <c r="M485" s="26"/>
      <c r="N485" s="23"/>
      <c r="O485" s="27"/>
      <c r="P485" s="23" t="s">
        <v>6218</v>
      </c>
      <c r="Q485" s="27" t="str">
        <f>IF(O485&lt;&gt;"",O485,IF(ISNUMBER(FIND("xant",E485)),"ant",IF(ISNUMBER(FIND("xgre",E485)),"gre","glb")))</f>
        <v>glb</v>
      </c>
      <c r="R485" s="23"/>
      <c r="S485" s="23" t="str">
        <f t="shared" si="21"/>
        <v>longitude, latitude</v>
      </c>
      <c r="T485" s="23" t="str">
        <f t="shared" si="22"/>
        <v>area: mean where sea</v>
      </c>
      <c r="U485" s="27" t="str">
        <f t="shared" si="23"/>
        <v>hfgeou</v>
      </c>
      <c r="V485" s="23"/>
    </row>
    <row r="486" spans="1:22" ht="84">
      <c r="A486" s="23" t="s">
        <v>4725</v>
      </c>
      <c r="B486" s="23" t="s">
        <v>4438</v>
      </c>
      <c r="C486" s="24" t="s">
        <v>4439</v>
      </c>
      <c r="D486" s="24" t="s">
        <v>4440</v>
      </c>
      <c r="E486" s="24" t="s">
        <v>4238</v>
      </c>
      <c r="F486" s="23" t="s">
        <v>4239</v>
      </c>
      <c r="G486" s="23"/>
      <c r="H486" s="23" t="s">
        <v>16</v>
      </c>
      <c r="I486" s="24" t="s">
        <v>31</v>
      </c>
      <c r="J486" s="23" t="s">
        <v>37</v>
      </c>
      <c r="K486" s="24" t="s">
        <v>5911</v>
      </c>
      <c r="L486" s="26" t="s">
        <v>2703</v>
      </c>
      <c r="M486" s="26"/>
      <c r="N486" s="23"/>
      <c r="O486" s="27"/>
      <c r="P486" s="23" t="s">
        <v>6218</v>
      </c>
      <c r="Q486" s="27" t="str">
        <f>IF(O486&lt;&gt;"",O486,IF(ISNUMBER(FIND("xant",E486)),"ant",IF(ISNUMBER(FIND("xgre",E486)),"gre","glb")))</f>
        <v>glb</v>
      </c>
      <c r="R486" s="23"/>
      <c r="S486" s="23" t="str">
        <f t="shared" si="21"/>
        <v>longitude, latitude</v>
      </c>
      <c r="T486" s="23" t="str">
        <f t="shared" si="22"/>
        <v>area: mean where sea time: mean</v>
      </c>
      <c r="U486" s="27" t="str">
        <f t="shared" si="23"/>
        <v>hfgeou</v>
      </c>
      <c r="V486" s="23"/>
    </row>
    <row r="487" spans="1:22" ht="28" customHeight="1">
      <c r="A487" s="23" t="s">
        <v>3722</v>
      </c>
      <c r="B487" s="23" t="s">
        <v>3723</v>
      </c>
      <c r="C487" s="24" t="s">
        <v>3724</v>
      </c>
      <c r="D487" s="24"/>
      <c r="E487" s="24" t="s">
        <v>3725</v>
      </c>
      <c r="F487" s="23" t="s">
        <v>3726</v>
      </c>
      <c r="G487" s="23"/>
      <c r="H487" s="23" t="s">
        <v>571</v>
      </c>
      <c r="I487" s="24" t="s">
        <v>3727</v>
      </c>
      <c r="J487" s="23" t="s">
        <v>3728</v>
      </c>
      <c r="K487" s="24" t="s">
        <v>5912</v>
      </c>
      <c r="L487" s="26" t="s">
        <v>2703</v>
      </c>
      <c r="M487" s="26"/>
      <c r="N487" s="23"/>
      <c r="O487" s="27"/>
      <c r="P487" s="23" t="s">
        <v>6219</v>
      </c>
      <c r="Q487" s="27" t="str">
        <f>IF(O487&lt;&gt;"",O487,IF(ISNUMBER(FIND("xant",E487)),"ant",IF(ISNUMBER(FIND("xgre",E487)),"gre","glb")))</f>
        <v>ant</v>
      </c>
      <c r="R487" s="23"/>
      <c r="S487" s="23" t="str">
        <f t="shared" si="21"/>
        <v>longitude, latitude</v>
      </c>
      <c r="T487" s="23" t="str">
        <f t="shared" si="22"/>
        <v>area: mean where grounded_ice_sheet</v>
      </c>
      <c r="U487" s="27" t="str">
        <f t="shared" si="23"/>
        <v>hfgeoubed</v>
      </c>
      <c r="V487" s="23"/>
    </row>
    <row r="488" spans="1:22" ht="28">
      <c r="A488" s="23" t="s">
        <v>3738</v>
      </c>
      <c r="B488" s="23" t="s">
        <v>3723</v>
      </c>
      <c r="C488" s="24" t="s">
        <v>3724</v>
      </c>
      <c r="D488" s="24"/>
      <c r="E488" s="24" t="s">
        <v>3739</v>
      </c>
      <c r="F488" s="23" t="s">
        <v>3740</v>
      </c>
      <c r="G488" s="23"/>
      <c r="H488" s="23" t="s">
        <v>571</v>
      </c>
      <c r="I488" s="24" t="s">
        <v>3727</v>
      </c>
      <c r="J488" s="23" t="s">
        <v>3728</v>
      </c>
      <c r="K488" s="24" t="s">
        <v>5954</v>
      </c>
      <c r="L488" s="26" t="s">
        <v>2703</v>
      </c>
      <c r="M488" s="26"/>
      <c r="N488" s="23"/>
      <c r="O488" s="27"/>
      <c r="P488" s="23" t="s">
        <v>6219</v>
      </c>
      <c r="Q488" s="27" t="str">
        <f>IF(O488&lt;&gt;"",O488,IF(ISNUMBER(FIND("xant",E488)),"ant",IF(ISNUMBER(FIND("xgre",E488)),"gre","glb")))</f>
        <v>gre</v>
      </c>
      <c r="R488" s="23"/>
      <c r="S488" s="23" t="str">
        <f t="shared" si="21"/>
        <v>longitude, latitude</v>
      </c>
      <c r="T488" s="23" t="str">
        <f t="shared" si="22"/>
        <v>area: mean where grounded_ice_sheet</v>
      </c>
      <c r="U488" s="27" t="str">
        <f t="shared" si="23"/>
        <v>hfgeoubed</v>
      </c>
      <c r="V488" s="23"/>
    </row>
    <row r="489" spans="1:22" ht="42">
      <c r="A489" s="23" t="s">
        <v>3844</v>
      </c>
      <c r="B489" s="23" t="s">
        <v>3723</v>
      </c>
      <c r="C489" s="24" t="s">
        <v>3724</v>
      </c>
      <c r="D489" s="24"/>
      <c r="E489" s="24" t="s">
        <v>3747</v>
      </c>
      <c r="F489" s="23" t="s">
        <v>3726</v>
      </c>
      <c r="G489" s="23"/>
      <c r="H489" s="23" t="s">
        <v>16</v>
      </c>
      <c r="I489" s="24" t="s">
        <v>3763</v>
      </c>
      <c r="J489" s="23" t="s">
        <v>3728</v>
      </c>
      <c r="K489" s="24" t="s">
        <v>5916</v>
      </c>
      <c r="L489" s="26" t="s">
        <v>14</v>
      </c>
      <c r="M489" s="26"/>
      <c r="N489" s="23"/>
      <c r="O489" s="27"/>
      <c r="P489" s="23" t="s">
        <v>6219</v>
      </c>
      <c r="Q489" s="27" t="str">
        <f>IF(O489&lt;&gt;"",O489,IF(ISNUMBER(FIND("xant",E489)),"ant",IF(ISNUMBER(FIND("xgre",E489)),"gre","glb")))</f>
        <v>ant</v>
      </c>
      <c r="R489" s="23"/>
      <c r="S489" s="23" t="str">
        <f t="shared" si="21"/>
        <v>longitude, latitude, time</v>
      </c>
      <c r="T489" s="23" t="str">
        <f t="shared" si="22"/>
        <v>area: time: mean where grounded_ice_sheet (comment: mask=sfgrlf)</v>
      </c>
      <c r="U489" s="27" t="str">
        <f t="shared" si="23"/>
        <v>hfgeoubed</v>
      </c>
      <c r="V489" s="23"/>
    </row>
    <row r="490" spans="1:22" ht="42">
      <c r="A490" s="23" t="s">
        <v>3934</v>
      </c>
      <c r="B490" s="23" t="s">
        <v>3723</v>
      </c>
      <c r="C490" s="24" t="s">
        <v>3724</v>
      </c>
      <c r="D490" s="24"/>
      <c r="E490" s="24" t="s">
        <v>3815</v>
      </c>
      <c r="F490" s="23" t="s">
        <v>3740</v>
      </c>
      <c r="G490" s="23"/>
      <c r="H490" s="23" t="s">
        <v>16</v>
      </c>
      <c r="I490" s="24" t="s">
        <v>3763</v>
      </c>
      <c r="J490" s="23" t="s">
        <v>3728</v>
      </c>
      <c r="K490" s="24" t="s">
        <v>5954</v>
      </c>
      <c r="L490" s="26" t="s">
        <v>14</v>
      </c>
      <c r="M490" s="26"/>
      <c r="N490" s="23"/>
      <c r="O490" s="27"/>
      <c r="P490" s="23" t="s">
        <v>6219</v>
      </c>
      <c r="Q490" s="27" t="str">
        <f>IF(O490&lt;&gt;"",O490,IF(ISNUMBER(FIND("xant",E490)),"ant",IF(ISNUMBER(FIND("xgre",E490)),"gre","glb")))</f>
        <v>gre</v>
      </c>
      <c r="R490" s="23"/>
      <c r="S490" s="23" t="str">
        <f t="shared" si="21"/>
        <v>longitude, latitude, time</v>
      </c>
      <c r="T490" s="23" t="str">
        <f t="shared" si="22"/>
        <v>area: time: mean where grounded_ice_sheet (comment: mask=sfgrlf)</v>
      </c>
      <c r="U490" s="27" t="str">
        <f t="shared" si="23"/>
        <v>hfgeoubed</v>
      </c>
      <c r="V490" s="23"/>
    </row>
    <row r="491" spans="1:22" ht="28">
      <c r="A491" s="23" t="s">
        <v>4726</v>
      </c>
      <c r="B491" s="23" t="s">
        <v>4727</v>
      </c>
      <c r="C491" s="24" t="s">
        <v>4728</v>
      </c>
      <c r="D491" s="24"/>
      <c r="E491" s="24" t="s">
        <v>29</v>
      </c>
      <c r="F491" s="23" t="s">
        <v>30</v>
      </c>
      <c r="G491" s="23"/>
      <c r="H491" s="23" t="s">
        <v>16</v>
      </c>
      <c r="I491" s="24" t="s">
        <v>31</v>
      </c>
      <c r="J491" s="23" t="s">
        <v>32</v>
      </c>
      <c r="K491" s="24"/>
      <c r="L491" s="26"/>
      <c r="M491" s="26"/>
      <c r="N491" s="23"/>
      <c r="O491" s="27"/>
      <c r="P491" s="23" t="s">
        <v>6218</v>
      </c>
      <c r="Q491" s="27" t="str">
        <f>IF(O491&lt;&gt;"",O491,IF(ISNUMBER(FIND("xant",E491)),"ant",IF(ISNUMBER(FIND("xgre",E491)),"gre","glb")))</f>
        <v>glb</v>
      </c>
      <c r="R491" s="23"/>
      <c r="S491" s="23" t="str">
        <f t="shared" si="21"/>
        <v>longitude, latitude, olevel, time</v>
      </c>
      <c r="T491" s="23" t="str">
        <f t="shared" si="22"/>
        <v>area: mean where sea time: mean</v>
      </c>
      <c r="U491" s="27" t="str">
        <f t="shared" si="23"/>
        <v>hfibthermds</v>
      </c>
      <c r="V491" s="23"/>
    </row>
    <row r="492" spans="1:22" ht="28">
      <c r="A492" s="23" t="s">
        <v>4729</v>
      </c>
      <c r="B492" s="23" t="s">
        <v>4727</v>
      </c>
      <c r="C492" s="24" t="s">
        <v>4728</v>
      </c>
      <c r="D492" s="24"/>
      <c r="E492" s="24" t="s">
        <v>14</v>
      </c>
      <c r="F492" s="23" t="s">
        <v>15</v>
      </c>
      <c r="G492" s="23"/>
      <c r="H492" s="23" t="s">
        <v>16</v>
      </c>
      <c r="I492" s="24" t="s">
        <v>31</v>
      </c>
      <c r="J492" s="23" t="s">
        <v>37</v>
      </c>
      <c r="K492" s="24"/>
      <c r="L492" s="26"/>
      <c r="M492" s="26"/>
      <c r="N492" s="23"/>
      <c r="O492" s="27"/>
      <c r="P492" s="23" t="s">
        <v>6218</v>
      </c>
      <c r="Q492" s="27" t="str">
        <f>IF(O492&lt;&gt;"",O492,IF(ISNUMBER(FIND("xant",E492)),"ant",IF(ISNUMBER(FIND("xgre",E492)),"gre","glb")))</f>
        <v>glb</v>
      </c>
      <c r="R492" s="23"/>
      <c r="S492" s="23" t="str">
        <f t="shared" si="21"/>
        <v>longitude, latitude, time</v>
      </c>
      <c r="T492" s="23" t="str">
        <f t="shared" si="22"/>
        <v>area: mean where sea time: mean</v>
      </c>
      <c r="U492" s="27" t="str">
        <f t="shared" si="23"/>
        <v>hfibthermds</v>
      </c>
      <c r="V492" s="23"/>
    </row>
    <row r="493" spans="1:22" ht="14">
      <c r="A493" s="23" t="s">
        <v>49</v>
      </c>
      <c r="B493" s="23" t="s">
        <v>50</v>
      </c>
      <c r="C493" s="24" t="s">
        <v>51</v>
      </c>
      <c r="D493" s="24" t="s">
        <v>52</v>
      </c>
      <c r="E493" s="24" t="s">
        <v>14</v>
      </c>
      <c r="F493" s="23" t="s">
        <v>15</v>
      </c>
      <c r="G493" s="23"/>
      <c r="H493" s="23" t="s">
        <v>16</v>
      </c>
      <c r="I493" s="24" t="s">
        <v>17</v>
      </c>
      <c r="J493" s="23" t="s">
        <v>18</v>
      </c>
      <c r="K493" s="24"/>
      <c r="L493" s="26"/>
      <c r="M493" s="26"/>
      <c r="N493" s="23"/>
      <c r="O493" s="27"/>
      <c r="P493" s="23" t="s">
        <v>6217</v>
      </c>
      <c r="Q493" s="27" t="str">
        <f>IF(O493&lt;&gt;"",O493,IF(ISNUMBER(FIND("xant",E493)),"ant",IF(ISNUMBER(FIND("xgre",E493)),"gre","glb")))</f>
        <v>glb</v>
      </c>
      <c r="R493" s="23"/>
      <c r="S493" s="23" t="str">
        <f t="shared" si="21"/>
        <v>longitude, latitude, time</v>
      </c>
      <c r="T493" s="23" t="str">
        <f t="shared" si="22"/>
        <v>area: time: mean</v>
      </c>
      <c r="U493" s="27" t="str">
        <f t="shared" si="23"/>
        <v>hfls</v>
      </c>
      <c r="V493" s="23"/>
    </row>
    <row r="494" spans="1:22" ht="14">
      <c r="A494" s="23" t="s">
        <v>1446</v>
      </c>
      <c r="B494" s="23" t="s">
        <v>50</v>
      </c>
      <c r="C494" s="24" t="s">
        <v>51</v>
      </c>
      <c r="D494" s="24" t="s">
        <v>1447</v>
      </c>
      <c r="E494" s="24" t="s">
        <v>14</v>
      </c>
      <c r="F494" s="23" t="s">
        <v>15</v>
      </c>
      <c r="G494" s="23"/>
      <c r="H494" s="23" t="s">
        <v>16</v>
      </c>
      <c r="I494" s="24" t="s">
        <v>17</v>
      </c>
      <c r="J494" s="23" t="s">
        <v>18</v>
      </c>
      <c r="K494" s="24"/>
      <c r="L494" s="26"/>
      <c r="M494" s="26"/>
      <c r="N494" s="23"/>
      <c r="O494" s="27"/>
      <c r="P494" s="23" t="s">
        <v>6217</v>
      </c>
      <c r="Q494" s="27" t="str">
        <f>IF(O494&lt;&gt;"",O494,IF(ISNUMBER(FIND("xant",E494)),"ant",IF(ISNUMBER(FIND("xgre",E494)),"gre","glb")))</f>
        <v>glb</v>
      </c>
      <c r="R494" s="23"/>
      <c r="S494" s="23" t="str">
        <f t="shared" si="21"/>
        <v>longitude, latitude, time</v>
      </c>
      <c r="T494" s="23" t="str">
        <f t="shared" si="22"/>
        <v>area: time: mean</v>
      </c>
      <c r="U494" s="27" t="str">
        <f t="shared" si="23"/>
        <v>hfls</v>
      </c>
      <c r="V494" s="23"/>
    </row>
    <row r="495" spans="1:22" ht="14">
      <c r="A495" s="23" t="s">
        <v>1950</v>
      </c>
      <c r="B495" s="23" t="s">
        <v>50</v>
      </c>
      <c r="C495" s="24" t="s">
        <v>51</v>
      </c>
      <c r="D495" s="24" t="s">
        <v>1447</v>
      </c>
      <c r="E495" s="24" t="s">
        <v>1930</v>
      </c>
      <c r="F495" s="23" t="s">
        <v>1931</v>
      </c>
      <c r="G495" s="23"/>
      <c r="H495" s="23" t="s">
        <v>66</v>
      </c>
      <c r="I495" s="24" t="s">
        <v>383</v>
      </c>
      <c r="J495" s="23"/>
      <c r="K495" s="24"/>
      <c r="L495" s="26"/>
      <c r="M495" s="26"/>
      <c r="N495" s="23"/>
      <c r="O495" s="27"/>
      <c r="P495" s="23" t="s">
        <v>6221</v>
      </c>
      <c r="Q495" s="27" t="str">
        <f>IF(O495&lt;&gt;"",O495,IF(ISNUMBER(FIND("xant",E495)),"ant",IF(ISNUMBER(FIND("xgre",E495)),"gre","glb")))</f>
        <v>glb</v>
      </c>
      <c r="R495" s="23"/>
      <c r="S495" s="23" t="str">
        <f t="shared" si="21"/>
        <v>site, time1</v>
      </c>
      <c r="T495" s="23" t="str">
        <f t="shared" si="22"/>
        <v>area: point time: point</v>
      </c>
      <c r="U495" s="27" t="str">
        <f t="shared" si="23"/>
        <v>hfls</v>
      </c>
      <c r="V495" s="23"/>
    </row>
    <row r="496" spans="1:22" ht="126">
      <c r="A496" s="23" t="s">
        <v>2027</v>
      </c>
      <c r="B496" s="23" t="s">
        <v>50</v>
      </c>
      <c r="C496" s="24" t="s">
        <v>51</v>
      </c>
      <c r="D496" s="24" t="s">
        <v>2028</v>
      </c>
      <c r="E496" s="24" t="s">
        <v>14</v>
      </c>
      <c r="F496" s="23" t="s">
        <v>15</v>
      </c>
      <c r="G496" s="23"/>
      <c r="H496" s="23" t="s">
        <v>16</v>
      </c>
      <c r="I496" s="24" t="s">
        <v>17</v>
      </c>
      <c r="J496" s="23" t="s">
        <v>18</v>
      </c>
      <c r="K496" s="24"/>
      <c r="L496" s="26"/>
      <c r="M496" s="26"/>
      <c r="N496" s="23"/>
      <c r="O496" s="27"/>
      <c r="P496" s="23" t="s">
        <v>6217</v>
      </c>
      <c r="Q496" s="27" t="str">
        <f>IF(O496&lt;&gt;"",O496,IF(ISNUMBER(FIND("xant",E496)),"ant",IF(ISNUMBER(FIND("xgre",E496)),"gre","glb")))</f>
        <v>glb</v>
      </c>
      <c r="R496" s="23"/>
      <c r="S496" s="23" t="str">
        <f t="shared" si="21"/>
        <v>longitude, latitude, time</v>
      </c>
      <c r="T496" s="23" t="str">
        <f t="shared" si="22"/>
        <v>area: time: mean</v>
      </c>
      <c r="U496" s="27" t="str">
        <f t="shared" si="23"/>
        <v>hfls</v>
      </c>
      <c r="V496" s="23"/>
    </row>
    <row r="497" spans="1:22" ht="14">
      <c r="A497" s="23" t="s">
        <v>2136</v>
      </c>
      <c r="B497" s="23" t="s">
        <v>50</v>
      </c>
      <c r="C497" s="24" t="s">
        <v>2137</v>
      </c>
      <c r="D497" s="24" t="s">
        <v>2138</v>
      </c>
      <c r="E497" s="24" t="s">
        <v>14</v>
      </c>
      <c r="F497" s="23" t="s">
        <v>15</v>
      </c>
      <c r="G497" s="23"/>
      <c r="H497" s="23" t="s">
        <v>16</v>
      </c>
      <c r="I497" s="24" t="s">
        <v>17</v>
      </c>
      <c r="J497" s="23" t="s">
        <v>18</v>
      </c>
      <c r="K497" s="24"/>
      <c r="L497" s="26"/>
      <c r="M497" s="26"/>
      <c r="N497" s="23"/>
      <c r="O497" s="27"/>
      <c r="P497" s="23" t="s">
        <v>6217</v>
      </c>
      <c r="Q497" s="27" t="str">
        <f>IF(O497&lt;&gt;"",O497,IF(ISNUMBER(FIND("xant",E497)),"ant",IF(ISNUMBER(FIND("xgre",E497)),"gre","glb")))</f>
        <v>glb</v>
      </c>
      <c r="R497" s="23"/>
      <c r="S497" s="23" t="str">
        <f t="shared" si="21"/>
        <v>longitude, latitude, time</v>
      </c>
      <c r="T497" s="23" t="str">
        <f t="shared" si="22"/>
        <v>area: time: mean</v>
      </c>
      <c r="U497" s="27" t="str">
        <f t="shared" si="23"/>
        <v>hfls</v>
      </c>
      <c r="V497" s="23"/>
    </row>
    <row r="498" spans="1:22" ht="126">
      <c r="A498" s="23" t="s">
        <v>3748</v>
      </c>
      <c r="B498" s="23" t="s">
        <v>50</v>
      </c>
      <c r="C498" s="24" t="s">
        <v>51</v>
      </c>
      <c r="D498" s="24" t="s">
        <v>2028</v>
      </c>
      <c r="E498" s="24" t="s">
        <v>3747</v>
      </c>
      <c r="F498" s="23" t="s">
        <v>3726</v>
      </c>
      <c r="G498" s="23"/>
      <c r="H498" s="23" t="s">
        <v>16</v>
      </c>
      <c r="I498" s="24" t="s">
        <v>3331</v>
      </c>
      <c r="J498" s="23" t="s">
        <v>3728</v>
      </c>
      <c r="K498" s="24" t="s">
        <v>5939</v>
      </c>
      <c r="L498" s="26" t="s">
        <v>14</v>
      </c>
      <c r="M498" s="26"/>
      <c r="N498" s="23"/>
      <c r="O498" s="27"/>
      <c r="P498" s="23" t="s">
        <v>6219</v>
      </c>
      <c r="Q498" s="27" t="str">
        <f>IF(O498&lt;&gt;"",O498,IF(ISNUMBER(FIND("xant",E498)),"ant",IF(ISNUMBER(FIND("xgre",E498)),"gre","glb")))</f>
        <v>ant</v>
      </c>
      <c r="R498" s="23"/>
      <c r="S498" s="23" t="str">
        <f t="shared" si="21"/>
        <v>longitude, latitude, time</v>
      </c>
      <c r="T498" s="23" t="str">
        <f t="shared" si="22"/>
        <v>area: time: mean where ice_sheet</v>
      </c>
      <c r="U498" s="27" t="str">
        <f t="shared" si="23"/>
        <v>hfls</v>
      </c>
      <c r="V498" s="23"/>
    </row>
    <row r="499" spans="1:22" ht="126">
      <c r="A499" s="23" t="s">
        <v>3816</v>
      </c>
      <c r="B499" s="23" t="s">
        <v>50</v>
      </c>
      <c r="C499" s="24" t="s">
        <v>51</v>
      </c>
      <c r="D499" s="24" t="s">
        <v>2028</v>
      </c>
      <c r="E499" s="24" t="s">
        <v>3815</v>
      </c>
      <c r="F499" s="23" t="s">
        <v>3740</v>
      </c>
      <c r="G499" s="23"/>
      <c r="H499" s="23" t="s">
        <v>16</v>
      </c>
      <c r="I499" s="24" t="s">
        <v>3331</v>
      </c>
      <c r="J499" s="23" t="s">
        <v>3728</v>
      </c>
      <c r="K499" s="24" t="s">
        <v>5939</v>
      </c>
      <c r="L499" s="26" t="s">
        <v>14</v>
      </c>
      <c r="M499" s="26"/>
      <c r="N499" s="23"/>
      <c r="O499" s="27"/>
      <c r="P499" s="23" t="s">
        <v>6219</v>
      </c>
      <c r="Q499" s="27" t="str">
        <f>IF(O499&lt;&gt;"",O499,IF(ISNUMBER(FIND("xant",E499)),"ant",IF(ISNUMBER(FIND("xgre",E499)),"gre","glb")))</f>
        <v>gre</v>
      </c>
      <c r="R499" s="23"/>
      <c r="S499" s="23" t="str">
        <f t="shared" si="21"/>
        <v>longitude, latitude, time</v>
      </c>
      <c r="T499" s="23" t="str">
        <f t="shared" si="22"/>
        <v>area: time: mean where ice_sheet</v>
      </c>
      <c r="U499" s="27" t="str">
        <f t="shared" si="23"/>
        <v>hfls</v>
      </c>
      <c r="V499" s="23"/>
    </row>
    <row r="500" spans="1:22" ht="42">
      <c r="A500" s="23" t="s">
        <v>3977</v>
      </c>
      <c r="B500" s="23" t="s">
        <v>3978</v>
      </c>
      <c r="C500" s="24" t="s">
        <v>3979</v>
      </c>
      <c r="D500" s="24" t="s">
        <v>3970</v>
      </c>
      <c r="E500" s="24" t="s">
        <v>14</v>
      </c>
      <c r="F500" s="23" t="s">
        <v>15</v>
      </c>
      <c r="G500" s="23"/>
      <c r="H500" s="23" t="s">
        <v>16</v>
      </c>
      <c r="I500" s="24" t="s">
        <v>3331</v>
      </c>
      <c r="J500" s="23" t="s">
        <v>18</v>
      </c>
      <c r="K500" s="24" t="s">
        <v>5940</v>
      </c>
      <c r="L500" s="26"/>
      <c r="M500" s="26"/>
      <c r="N500" s="23" t="s">
        <v>50</v>
      </c>
      <c r="O500" s="27"/>
      <c r="P500" s="23" t="s">
        <v>6219</v>
      </c>
      <c r="Q500" s="27" t="str">
        <f>IF(O500&lt;&gt;"",O500,IF(ISNUMBER(FIND("xant",E500)),"ant",IF(ISNUMBER(FIND("xgre",E500)),"gre","glb")))</f>
        <v>glb</v>
      </c>
      <c r="R500" s="23"/>
      <c r="S500" s="23" t="str">
        <f t="shared" si="21"/>
        <v>longitude, latitude, time</v>
      </c>
      <c r="T500" s="23" t="str">
        <f t="shared" si="22"/>
        <v>area: time: mean where ice_sheet</v>
      </c>
      <c r="U500" s="27" t="str">
        <f t="shared" si="23"/>
        <v>hfls</v>
      </c>
      <c r="V500" s="23"/>
    </row>
    <row r="501" spans="1:22" ht="126">
      <c r="A501" s="23" t="s">
        <v>3078</v>
      </c>
      <c r="B501" s="23" t="s">
        <v>3079</v>
      </c>
      <c r="C501" s="24" t="s">
        <v>3080</v>
      </c>
      <c r="D501" s="24" t="s">
        <v>2028</v>
      </c>
      <c r="E501" s="24" t="s">
        <v>2951</v>
      </c>
      <c r="F501" s="23" t="s">
        <v>15</v>
      </c>
      <c r="G501" s="23"/>
      <c r="H501" s="23" t="s">
        <v>16</v>
      </c>
      <c r="I501" s="24" t="s">
        <v>2337</v>
      </c>
      <c r="J501" s="23" t="s">
        <v>18</v>
      </c>
      <c r="K501" s="25" t="s">
        <v>5918</v>
      </c>
      <c r="L501" s="26"/>
      <c r="M501" s="26"/>
      <c r="N501" s="23" t="s">
        <v>50</v>
      </c>
      <c r="O501" s="27"/>
      <c r="P501" s="23" t="s">
        <v>6217</v>
      </c>
      <c r="Q501" s="27" t="str">
        <f>IF(O501&lt;&gt;"",O501,IF(ISNUMBER(FIND("xant",E501)),"ant",IF(ISNUMBER(FIND("xgre",E501)),"gre","glb")))</f>
        <v>glb</v>
      </c>
      <c r="R501" s="23"/>
      <c r="S501" s="23" t="str">
        <f t="shared" si="21"/>
        <v>longitude, latitude, landUse, time</v>
      </c>
      <c r="T501" s="23" t="str">
        <f t="shared" si="22"/>
        <v>area: time: mean where sector</v>
      </c>
      <c r="U501" s="27" t="str">
        <f t="shared" si="23"/>
        <v>hfls</v>
      </c>
      <c r="V501" s="23"/>
    </row>
    <row r="502" spans="1:22" ht="70">
      <c r="A502" s="23" t="s">
        <v>4730</v>
      </c>
      <c r="B502" s="23" t="s">
        <v>4731</v>
      </c>
      <c r="C502" s="24" t="s">
        <v>4732</v>
      </c>
      <c r="D502" s="24" t="s">
        <v>4733</v>
      </c>
      <c r="E502" s="24" t="s">
        <v>14</v>
      </c>
      <c r="F502" s="23" t="s">
        <v>15</v>
      </c>
      <c r="G502" s="23"/>
      <c r="H502" s="23" t="s">
        <v>16</v>
      </c>
      <c r="I502" s="24" t="s">
        <v>4606</v>
      </c>
      <c r="J502" s="23" t="s">
        <v>37</v>
      </c>
      <c r="K502" s="24" t="s">
        <v>5919</v>
      </c>
      <c r="L502" s="26"/>
      <c r="M502" s="24" t="s">
        <v>5910</v>
      </c>
      <c r="N502" s="23"/>
      <c r="O502" s="27"/>
      <c r="P502" s="23" t="s">
        <v>6218</v>
      </c>
      <c r="Q502" s="27" t="str">
        <f>IF(O502&lt;&gt;"",O502,IF(ISNUMBER(FIND("xant",E502)),"ant",IF(ISNUMBER(FIND("xgre",E502)),"gre","glb")))</f>
        <v>glb</v>
      </c>
      <c r="R502" s="23"/>
      <c r="S502" s="23" t="str">
        <f t="shared" si="21"/>
        <v>longitude, latitude, time</v>
      </c>
      <c r="T502" s="23" t="str">
        <f t="shared" si="22"/>
        <v>area: time: mean where ice_free_sea over sea</v>
      </c>
      <c r="U502" s="27" t="str">
        <f t="shared" si="23"/>
        <v>hfrainds</v>
      </c>
      <c r="V502" s="23"/>
    </row>
    <row r="503" spans="1:22" ht="64">
      <c r="A503" s="23" t="s">
        <v>53</v>
      </c>
      <c r="B503" s="23" t="s">
        <v>54</v>
      </c>
      <c r="C503" s="24" t="s">
        <v>55</v>
      </c>
      <c r="D503" s="24" t="s">
        <v>56</v>
      </c>
      <c r="E503" s="24" t="s">
        <v>29</v>
      </c>
      <c r="F503" s="23" t="s">
        <v>30</v>
      </c>
      <c r="G503" s="23"/>
      <c r="H503" s="23" t="s">
        <v>16</v>
      </c>
      <c r="I503" s="24" t="s">
        <v>31</v>
      </c>
      <c r="J503" s="23" t="s">
        <v>32</v>
      </c>
      <c r="K503" s="31" t="s">
        <v>5920</v>
      </c>
      <c r="L503" s="26"/>
      <c r="M503" s="26"/>
      <c r="N503" s="23"/>
      <c r="O503" s="27"/>
      <c r="P503" s="23" t="s">
        <v>6218</v>
      </c>
      <c r="Q503" s="27" t="str">
        <f>IF(O503&lt;&gt;"",O503,IF(ISNUMBER(FIND("xant",E503)),"ant",IF(ISNUMBER(FIND("xgre",E503)),"gre","glb")))</f>
        <v>glb</v>
      </c>
      <c r="R503" s="23"/>
      <c r="S503" s="23" t="str">
        <f t="shared" si="21"/>
        <v>longitude, latitude, olevel, time</v>
      </c>
      <c r="T503" s="23" t="str">
        <f t="shared" si="22"/>
        <v>area: mean where sea time: mean</v>
      </c>
      <c r="U503" s="27" t="str">
        <f t="shared" si="23"/>
        <v>hfrunoffds</v>
      </c>
      <c r="V503" s="23"/>
    </row>
    <row r="504" spans="1:22" ht="64">
      <c r="A504" s="23" t="s">
        <v>4734</v>
      </c>
      <c r="B504" s="23" t="s">
        <v>54</v>
      </c>
      <c r="C504" s="24" t="s">
        <v>55</v>
      </c>
      <c r="D504" s="24" t="s">
        <v>4735</v>
      </c>
      <c r="E504" s="24" t="s">
        <v>29</v>
      </c>
      <c r="F504" s="23" t="s">
        <v>30</v>
      </c>
      <c r="G504" s="23"/>
      <c r="H504" s="23" t="s">
        <v>16</v>
      </c>
      <c r="I504" s="24" t="s">
        <v>31</v>
      </c>
      <c r="J504" s="23" t="s">
        <v>32</v>
      </c>
      <c r="K504" s="31" t="s">
        <v>5920</v>
      </c>
      <c r="L504" s="26"/>
      <c r="M504" s="26"/>
      <c r="N504" s="23"/>
      <c r="O504" s="27"/>
      <c r="P504" s="23" t="s">
        <v>6218</v>
      </c>
      <c r="Q504" s="27" t="str">
        <f>IF(O504&lt;&gt;"",O504,IF(ISNUMBER(FIND("xant",E504)),"ant",IF(ISNUMBER(FIND("xgre",E504)),"gre","glb")))</f>
        <v>glb</v>
      </c>
      <c r="R504" s="23"/>
      <c r="S504" s="23" t="str">
        <f t="shared" si="21"/>
        <v>longitude, latitude, olevel, time</v>
      </c>
      <c r="T504" s="23" t="str">
        <f t="shared" si="22"/>
        <v>area: mean where sea time: mean</v>
      </c>
      <c r="U504" s="27" t="str">
        <f t="shared" si="23"/>
        <v>hfrunoffds</v>
      </c>
      <c r="V504" s="23"/>
    </row>
    <row r="505" spans="1:22" ht="56">
      <c r="A505" s="23" t="s">
        <v>4736</v>
      </c>
      <c r="B505" s="23" t="s">
        <v>54</v>
      </c>
      <c r="C505" s="24" t="s">
        <v>55</v>
      </c>
      <c r="D505" s="24" t="s">
        <v>4735</v>
      </c>
      <c r="E505" s="24" t="s">
        <v>14</v>
      </c>
      <c r="F505" s="23" t="s">
        <v>15</v>
      </c>
      <c r="G505" s="23"/>
      <c r="H505" s="23" t="s">
        <v>16</v>
      </c>
      <c r="I505" s="24" t="s">
        <v>31</v>
      </c>
      <c r="J505" s="23" t="s">
        <v>37</v>
      </c>
      <c r="K505" s="24"/>
      <c r="L505" s="26"/>
      <c r="M505" s="26"/>
      <c r="N505" s="23"/>
      <c r="O505" s="27"/>
      <c r="P505" s="23" t="s">
        <v>6218</v>
      </c>
      <c r="Q505" s="27" t="str">
        <f>IF(O505&lt;&gt;"",O505,IF(ISNUMBER(FIND("xant",E505)),"ant",IF(ISNUMBER(FIND("xgre",E505)),"gre","glb")))</f>
        <v>glb</v>
      </c>
      <c r="R505" s="23"/>
      <c r="S505" s="23" t="str">
        <f t="shared" si="21"/>
        <v>longitude, latitude, time</v>
      </c>
      <c r="T505" s="23" t="str">
        <f t="shared" si="22"/>
        <v>area: mean where sea time: mean</v>
      </c>
      <c r="U505" s="27" t="str">
        <f t="shared" si="23"/>
        <v>hfrunoffds</v>
      </c>
      <c r="V505" s="23"/>
    </row>
    <row r="506" spans="1:22" ht="140">
      <c r="A506" s="23" t="s">
        <v>4737</v>
      </c>
      <c r="B506" s="23" t="s">
        <v>4738</v>
      </c>
      <c r="C506" s="24" t="s">
        <v>4739</v>
      </c>
      <c r="D506" s="24" t="s">
        <v>4740</v>
      </c>
      <c r="E506" s="24" t="s">
        <v>29</v>
      </c>
      <c r="F506" s="23" t="s">
        <v>30</v>
      </c>
      <c r="G506" s="23"/>
      <c r="H506" s="23" t="s">
        <v>16</v>
      </c>
      <c r="I506" s="24" t="s">
        <v>31</v>
      </c>
      <c r="J506" s="23" t="s">
        <v>32</v>
      </c>
      <c r="K506" s="33" t="s">
        <v>5921</v>
      </c>
      <c r="L506" s="26"/>
      <c r="M506" s="26"/>
      <c r="N506" s="23"/>
      <c r="O506" s="27"/>
      <c r="P506" s="23" t="s">
        <v>6218</v>
      </c>
      <c r="Q506" s="27" t="str">
        <f>IF(O506&lt;&gt;"",O506,IF(ISNUMBER(FIND("xant",E506)),"ant",IF(ISNUMBER(FIND("xgre",E506)),"gre","glb")))</f>
        <v>glb</v>
      </c>
      <c r="R506" s="23"/>
      <c r="S506" s="23" t="str">
        <f t="shared" si="21"/>
        <v>longitude, latitude, olevel, time</v>
      </c>
      <c r="T506" s="23" t="str">
        <f t="shared" si="22"/>
        <v>area: mean where sea time: mean</v>
      </c>
      <c r="U506" s="27" t="str">
        <f t="shared" si="23"/>
        <v>hfsnthermds</v>
      </c>
      <c r="V506" s="23"/>
    </row>
    <row r="507" spans="1:22" ht="140">
      <c r="A507" s="23" t="s">
        <v>4741</v>
      </c>
      <c r="B507" s="23" t="s">
        <v>4738</v>
      </c>
      <c r="C507" s="24" t="s">
        <v>4739</v>
      </c>
      <c r="D507" s="24" t="s">
        <v>4740</v>
      </c>
      <c r="E507" s="24" t="s">
        <v>14</v>
      </c>
      <c r="F507" s="23" t="s">
        <v>15</v>
      </c>
      <c r="G507" s="23"/>
      <c r="H507" s="23" t="s">
        <v>16</v>
      </c>
      <c r="I507" s="24" t="s">
        <v>31</v>
      </c>
      <c r="J507" s="23" t="s">
        <v>37</v>
      </c>
      <c r="K507" s="24" t="s">
        <v>5922</v>
      </c>
      <c r="L507" s="26"/>
      <c r="M507" s="26"/>
      <c r="N507" s="23" t="s">
        <v>4738</v>
      </c>
      <c r="O507" s="27"/>
      <c r="P507" s="23" t="s">
        <v>6218</v>
      </c>
      <c r="Q507" s="27" t="str">
        <f>IF(O507&lt;&gt;"",O507,IF(ISNUMBER(FIND("xant",E507)),"ant",IF(ISNUMBER(FIND("xgre",E507)),"gre","glb")))</f>
        <v>glb</v>
      </c>
      <c r="R507" s="23"/>
      <c r="S507" s="23" t="str">
        <f t="shared" si="21"/>
        <v>longitude, latitude, time</v>
      </c>
      <c r="T507" s="23" t="str">
        <f t="shared" si="22"/>
        <v>area: mean where sea time: mean</v>
      </c>
      <c r="U507" s="27" t="str">
        <f t="shared" si="23"/>
        <v>hfsnthermds</v>
      </c>
      <c r="V507" s="23"/>
    </row>
    <row r="508" spans="1:22" ht="14">
      <c r="A508" s="23" t="s">
        <v>57</v>
      </c>
      <c r="B508" s="23" t="s">
        <v>58</v>
      </c>
      <c r="C508" s="24" t="s">
        <v>59</v>
      </c>
      <c r="D508" s="24" t="s">
        <v>52</v>
      </c>
      <c r="E508" s="24" t="s">
        <v>14</v>
      </c>
      <c r="F508" s="23" t="s">
        <v>15</v>
      </c>
      <c r="G508" s="23"/>
      <c r="H508" s="23" t="s">
        <v>16</v>
      </c>
      <c r="I508" s="24" t="s">
        <v>17</v>
      </c>
      <c r="J508" s="23" t="s">
        <v>18</v>
      </c>
      <c r="K508" s="24"/>
      <c r="L508" s="26"/>
      <c r="M508" s="26"/>
      <c r="N508" s="23"/>
      <c r="O508" s="27"/>
      <c r="P508" s="23" t="s">
        <v>6217</v>
      </c>
      <c r="Q508" s="27" t="str">
        <f>IF(O508&lt;&gt;"",O508,IF(ISNUMBER(FIND("xant",E508)),"ant",IF(ISNUMBER(FIND("xgre",E508)),"gre","glb")))</f>
        <v>glb</v>
      </c>
      <c r="R508" s="23"/>
      <c r="S508" s="23" t="str">
        <f t="shared" si="21"/>
        <v>longitude, latitude, time</v>
      </c>
      <c r="T508" s="23" t="str">
        <f t="shared" si="22"/>
        <v>area: time: mean</v>
      </c>
      <c r="U508" s="27" t="str">
        <f t="shared" si="23"/>
        <v>hfss</v>
      </c>
      <c r="V508" s="23"/>
    </row>
    <row r="509" spans="1:22" ht="42">
      <c r="A509" s="23" t="s">
        <v>1448</v>
      </c>
      <c r="B509" s="23" t="s">
        <v>58</v>
      </c>
      <c r="C509" s="24" t="s">
        <v>59</v>
      </c>
      <c r="D509" s="24" t="s">
        <v>1449</v>
      </c>
      <c r="E509" s="24" t="s">
        <v>14</v>
      </c>
      <c r="F509" s="23" t="s">
        <v>15</v>
      </c>
      <c r="G509" s="23"/>
      <c r="H509" s="23" t="s">
        <v>16</v>
      </c>
      <c r="I509" s="24" t="s">
        <v>17</v>
      </c>
      <c r="J509" s="23" t="s">
        <v>18</v>
      </c>
      <c r="K509" s="24"/>
      <c r="L509" s="26"/>
      <c r="M509" s="26"/>
      <c r="N509" s="23"/>
      <c r="O509" s="27"/>
      <c r="P509" s="23" t="s">
        <v>6217</v>
      </c>
      <c r="Q509" s="27" t="str">
        <f>IF(O509&lt;&gt;"",O509,IF(ISNUMBER(FIND("xant",E509)),"ant",IF(ISNUMBER(FIND("xgre",E509)),"gre","glb")))</f>
        <v>glb</v>
      </c>
      <c r="R509" s="23"/>
      <c r="S509" s="23" t="str">
        <f t="shared" si="21"/>
        <v>longitude, latitude, time</v>
      </c>
      <c r="T509" s="23" t="str">
        <f t="shared" si="22"/>
        <v>area: time: mean</v>
      </c>
      <c r="U509" s="27" t="str">
        <f t="shared" si="23"/>
        <v>hfss</v>
      </c>
      <c r="V509" s="23"/>
    </row>
    <row r="510" spans="1:22" ht="42">
      <c r="A510" s="23" t="s">
        <v>1951</v>
      </c>
      <c r="B510" s="23" t="s">
        <v>58</v>
      </c>
      <c r="C510" s="24" t="s">
        <v>59</v>
      </c>
      <c r="D510" s="24" t="s">
        <v>1449</v>
      </c>
      <c r="E510" s="24" t="s">
        <v>1930</v>
      </c>
      <c r="F510" s="23" t="s">
        <v>1931</v>
      </c>
      <c r="G510" s="23"/>
      <c r="H510" s="23" t="s">
        <v>66</v>
      </c>
      <c r="I510" s="24" t="s">
        <v>383</v>
      </c>
      <c r="J510" s="23"/>
      <c r="K510" s="24"/>
      <c r="L510" s="26"/>
      <c r="M510" s="26"/>
      <c r="N510" s="23"/>
      <c r="O510" s="27"/>
      <c r="P510" s="23" t="s">
        <v>6221</v>
      </c>
      <c r="Q510" s="27" t="str">
        <f>IF(O510&lt;&gt;"",O510,IF(ISNUMBER(FIND("xant",E510)),"ant",IF(ISNUMBER(FIND("xgre",E510)),"gre","glb")))</f>
        <v>glb</v>
      </c>
      <c r="R510" s="23"/>
      <c r="S510" s="23" t="str">
        <f t="shared" si="21"/>
        <v>site, time1</v>
      </c>
      <c r="T510" s="23" t="str">
        <f t="shared" si="22"/>
        <v>area: point time: point</v>
      </c>
      <c r="U510" s="27" t="str">
        <f t="shared" si="23"/>
        <v>hfss</v>
      </c>
      <c r="V510" s="23"/>
    </row>
    <row r="511" spans="1:22" ht="42">
      <c r="A511" s="23" t="s">
        <v>2029</v>
      </c>
      <c r="B511" s="23" t="s">
        <v>58</v>
      </c>
      <c r="C511" s="24" t="s">
        <v>59</v>
      </c>
      <c r="D511" s="24" t="s">
        <v>1449</v>
      </c>
      <c r="E511" s="24" t="s">
        <v>14</v>
      </c>
      <c r="F511" s="23" t="s">
        <v>15</v>
      </c>
      <c r="G511" s="23"/>
      <c r="H511" s="23" t="s">
        <v>16</v>
      </c>
      <c r="I511" s="24" t="s">
        <v>17</v>
      </c>
      <c r="J511" s="23" t="s">
        <v>18</v>
      </c>
      <c r="K511" s="24"/>
      <c r="L511" s="26"/>
      <c r="M511" s="26"/>
      <c r="N511" s="23"/>
      <c r="O511" s="27"/>
      <c r="P511" s="23" t="s">
        <v>6217</v>
      </c>
      <c r="Q511" s="27" t="str">
        <f>IF(O511&lt;&gt;"",O511,IF(ISNUMBER(FIND("xant",E511)),"ant",IF(ISNUMBER(FIND("xgre",E511)),"gre","glb")))</f>
        <v>glb</v>
      </c>
      <c r="R511" s="23"/>
      <c r="S511" s="23" t="str">
        <f t="shared" si="21"/>
        <v>longitude, latitude, time</v>
      </c>
      <c r="T511" s="23" t="str">
        <f t="shared" si="22"/>
        <v>area: time: mean</v>
      </c>
      <c r="U511" s="27" t="str">
        <f t="shared" si="23"/>
        <v>hfss</v>
      </c>
      <c r="V511" s="23"/>
    </row>
    <row r="512" spans="1:22" ht="14">
      <c r="A512" s="23" t="s">
        <v>2139</v>
      </c>
      <c r="B512" s="23" t="s">
        <v>58</v>
      </c>
      <c r="C512" s="24" t="s">
        <v>2140</v>
      </c>
      <c r="D512" s="24" t="s">
        <v>2141</v>
      </c>
      <c r="E512" s="24" t="s">
        <v>14</v>
      </c>
      <c r="F512" s="23" t="s">
        <v>15</v>
      </c>
      <c r="G512" s="23"/>
      <c r="H512" s="23" t="s">
        <v>16</v>
      </c>
      <c r="I512" s="24" t="s">
        <v>17</v>
      </c>
      <c r="J512" s="23" t="s">
        <v>18</v>
      </c>
      <c r="K512" s="24"/>
      <c r="L512" s="26"/>
      <c r="M512" s="26"/>
      <c r="N512" s="23"/>
      <c r="O512" s="27"/>
      <c r="P512" s="23" t="s">
        <v>6217</v>
      </c>
      <c r="Q512" s="27" t="str">
        <f>IF(O512&lt;&gt;"",O512,IF(ISNUMBER(FIND("xant",E512)),"ant",IF(ISNUMBER(FIND("xgre",E512)),"gre","glb")))</f>
        <v>glb</v>
      </c>
      <c r="R512" s="23"/>
      <c r="S512" s="23" t="str">
        <f t="shared" si="21"/>
        <v>longitude, latitude, time</v>
      </c>
      <c r="T512" s="23" t="str">
        <f t="shared" si="22"/>
        <v>area: time: mean</v>
      </c>
      <c r="U512" s="27" t="str">
        <f t="shared" si="23"/>
        <v>hfss</v>
      </c>
      <c r="V512" s="23"/>
    </row>
    <row r="513" spans="1:22" ht="42">
      <c r="A513" s="23" t="s">
        <v>3749</v>
      </c>
      <c r="B513" s="23" t="s">
        <v>58</v>
      </c>
      <c r="C513" s="24" t="s">
        <v>59</v>
      </c>
      <c r="D513" s="24" t="s">
        <v>1449</v>
      </c>
      <c r="E513" s="24" t="s">
        <v>3747</v>
      </c>
      <c r="F513" s="23" t="s">
        <v>3726</v>
      </c>
      <c r="G513" s="23"/>
      <c r="H513" s="23" t="s">
        <v>16</v>
      </c>
      <c r="I513" s="24" t="s">
        <v>3331</v>
      </c>
      <c r="J513" s="23" t="s">
        <v>3728</v>
      </c>
      <c r="K513" s="24" t="s">
        <v>5968</v>
      </c>
      <c r="L513" s="26" t="s">
        <v>14</v>
      </c>
      <c r="M513" s="26"/>
      <c r="N513" s="23"/>
      <c r="O513" s="27"/>
      <c r="P513" s="23" t="s">
        <v>6219</v>
      </c>
      <c r="Q513" s="27" t="str">
        <f>IF(O513&lt;&gt;"",O513,IF(ISNUMBER(FIND("xant",E513)),"ant",IF(ISNUMBER(FIND("xgre",E513)),"gre","glb")))</f>
        <v>ant</v>
      </c>
      <c r="R513" s="23"/>
      <c r="S513" s="23" t="str">
        <f t="shared" si="21"/>
        <v>longitude, latitude, time</v>
      </c>
      <c r="T513" s="23" t="str">
        <f t="shared" si="22"/>
        <v>area: time: mean where ice_sheet</v>
      </c>
      <c r="U513" s="27" t="str">
        <f t="shared" si="23"/>
        <v>hfss</v>
      </c>
      <c r="V513" s="23"/>
    </row>
    <row r="514" spans="1:22" ht="42">
      <c r="A514" s="23" t="s">
        <v>3817</v>
      </c>
      <c r="B514" s="23" t="s">
        <v>58</v>
      </c>
      <c r="C514" s="24" t="s">
        <v>59</v>
      </c>
      <c r="D514" s="24" t="s">
        <v>1449</v>
      </c>
      <c r="E514" s="24" t="s">
        <v>3815</v>
      </c>
      <c r="F514" s="23" t="s">
        <v>3740</v>
      </c>
      <c r="G514" s="23"/>
      <c r="H514" s="23" t="s">
        <v>16</v>
      </c>
      <c r="I514" s="24" t="s">
        <v>3331</v>
      </c>
      <c r="J514" s="23" t="s">
        <v>3728</v>
      </c>
      <c r="K514" s="24" t="s">
        <v>5968</v>
      </c>
      <c r="L514" s="26" t="s">
        <v>14</v>
      </c>
      <c r="M514" s="26"/>
      <c r="N514" s="23"/>
      <c r="O514" s="27"/>
      <c r="P514" s="23" t="s">
        <v>6219</v>
      </c>
      <c r="Q514" s="27" t="str">
        <f>IF(O514&lt;&gt;"",O514,IF(ISNUMBER(FIND("xant",E514)),"ant",IF(ISNUMBER(FIND("xgre",E514)),"gre","glb")))</f>
        <v>gre</v>
      </c>
      <c r="R514" s="23"/>
      <c r="S514" s="23" t="str">
        <f t="shared" ref="S514:S577" si="24">IF(L514="",E514,L514)</f>
        <v>longitude, latitude, time</v>
      </c>
      <c r="T514" s="23" t="str">
        <f t="shared" ref="T514:T577" si="25">IF(M514="",I514,M514)</f>
        <v>area: time: mean where ice_sheet</v>
      </c>
      <c r="U514" s="27" t="str">
        <f t="shared" ref="U514:U577" si="26">IF(N514="",B514,N514)</f>
        <v>hfss</v>
      </c>
      <c r="V514" s="23"/>
    </row>
    <row r="515" spans="1:22" ht="42">
      <c r="A515" s="23" t="s">
        <v>3980</v>
      </c>
      <c r="B515" s="23" t="s">
        <v>3981</v>
      </c>
      <c r="C515" s="24" t="s">
        <v>3982</v>
      </c>
      <c r="D515" s="24" t="s">
        <v>3970</v>
      </c>
      <c r="E515" s="24" t="s">
        <v>14</v>
      </c>
      <c r="F515" s="23" t="s">
        <v>15</v>
      </c>
      <c r="G515" s="23"/>
      <c r="H515" s="23" t="s">
        <v>16</v>
      </c>
      <c r="I515" s="24" t="s">
        <v>3331</v>
      </c>
      <c r="J515" s="23" t="s">
        <v>18</v>
      </c>
      <c r="K515" s="24" t="s">
        <v>5940</v>
      </c>
      <c r="L515" s="26"/>
      <c r="M515" s="26"/>
      <c r="N515" s="23" t="s">
        <v>58</v>
      </c>
      <c r="O515" s="27"/>
      <c r="P515" s="23" t="s">
        <v>6219</v>
      </c>
      <c r="Q515" s="27" t="str">
        <f>IF(O515&lt;&gt;"",O515,IF(ISNUMBER(FIND("xant",E515)),"ant",IF(ISNUMBER(FIND("xgre",E515)),"gre","glb")))</f>
        <v>glb</v>
      </c>
      <c r="R515" s="23"/>
      <c r="S515" s="23" t="str">
        <f t="shared" si="24"/>
        <v>longitude, latitude, time</v>
      </c>
      <c r="T515" s="23" t="str">
        <f t="shared" si="25"/>
        <v>area: time: mean where ice_sheet</v>
      </c>
      <c r="U515" s="27" t="str">
        <f t="shared" si="26"/>
        <v>hfss</v>
      </c>
      <c r="V515" s="23"/>
    </row>
    <row r="516" spans="1:22" ht="56">
      <c r="A516" s="23" t="s">
        <v>3081</v>
      </c>
      <c r="B516" s="23" t="s">
        <v>3082</v>
      </c>
      <c r="C516" s="24" t="s">
        <v>3083</v>
      </c>
      <c r="D516" s="24" t="s">
        <v>3084</v>
      </c>
      <c r="E516" s="24" t="s">
        <v>2951</v>
      </c>
      <c r="F516" s="23" t="s">
        <v>15</v>
      </c>
      <c r="G516" s="23"/>
      <c r="H516" s="23" t="s">
        <v>16</v>
      </c>
      <c r="I516" s="24" t="s">
        <v>2337</v>
      </c>
      <c r="J516" s="23" t="s">
        <v>18</v>
      </c>
      <c r="K516" s="25" t="s">
        <v>5938</v>
      </c>
      <c r="L516" s="26"/>
      <c r="M516" s="26"/>
      <c r="N516" s="23" t="s">
        <v>58</v>
      </c>
      <c r="O516" s="27"/>
      <c r="P516" s="23" t="s">
        <v>6217</v>
      </c>
      <c r="Q516" s="27" t="str">
        <f>IF(O516&lt;&gt;"",O516,IF(ISNUMBER(FIND("xant",E516)),"ant",IF(ISNUMBER(FIND("xgre",E516)),"gre","glb")))</f>
        <v>glb</v>
      </c>
      <c r="R516" s="23"/>
      <c r="S516" s="23" t="str">
        <f t="shared" si="24"/>
        <v>longitude, latitude, landUse, time</v>
      </c>
      <c r="T516" s="23" t="str">
        <f t="shared" si="25"/>
        <v>area: time: mean where sector</v>
      </c>
      <c r="U516" s="27" t="str">
        <f t="shared" si="26"/>
        <v>hfss</v>
      </c>
      <c r="V516" s="23"/>
    </row>
    <row r="517" spans="1:22" ht="70">
      <c r="A517" s="23" t="s">
        <v>4240</v>
      </c>
      <c r="B517" s="23" t="s">
        <v>4241</v>
      </c>
      <c r="C517" s="24" t="s">
        <v>4242</v>
      </c>
      <c r="D517" s="24" t="s">
        <v>4243</v>
      </c>
      <c r="E517" s="24" t="s">
        <v>14</v>
      </c>
      <c r="F517" s="23" t="s">
        <v>15</v>
      </c>
      <c r="G517" s="23"/>
      <c r="H517" s="23" t="s">
        <v>16</v>
      </c>
      <c r="I517" s="24" t="s">
        <v>4244</v>
      </c>
      <c r="J517" s="23" t="s">
        <v>37</v>
      </c>
      <c r="K517" s="24"/>
      <c r="L517" s="26"/>
      <c r="M517" s="26"/>
      <c r="N517" s="23"/>
      <c r="O517" s="27"/>
      <c r="P517" s="23" t="s">
        <v>6222</v>
      </c>
      <c r="Q517" s="27" t="str">
        <f>IF(O517&lt;&gt;"",O517,IF(ISNUMBER(FIND("xant",E517)),"ant",IF(ISNUMBER(FIND("xgre",E517)),"gre","glb")))</f>
        <v>glb</v>
      </c>
      <c r="R517" s="23"/>
      <c r="S517" s="23" t="str">
        <f t="shared" si="24"/>
        <v>longitude, latitude, time</v>
      </c>
      <c r="T517" s="23" t="str">
        <f t="shared" si="25"/>
        <v>area: mean where sea depth: sum where sea time: mean</v>
      </c>
      <c r="U517" s="27" t="str">
        <f t="shared" si="26"/>
        <v>hfx</v>
      </c>
      <c r="V517" s="23"/>
    </row>
    <row r="518" spans="1:22" ht="42">
      <c r="A518" s="23" t="s">
        <v>4742</v>
      </c>
      <c r="B518" s="23" t="s">
        <v>4241</v>
      </c>
      <c r="C518" s="24" t="s">
        <v>4743</v>
      </c>
      <c r="D518" s="24" t="s">
        <v>4744</v>
      </c>
      <c r="E518" s="24" t="s">
        <v>29</v>
      </c>
      <c r="F518" s="23" t="s">
        <v>30</v>
      </c>
      <c r="G518" s="23"/>
      <c r="H518" s="23" t="s">
        <v>16</v>
      </c>
      <c r="I518" s="24" t="s">
        <v>31</v>
      </c>
      <c r="J518" s="23" t="s">
        <v>32</v>
      </c>
      <c r="K518" s="24"/>
      <c r="L518" s="26"/>
      <c r="M518" s="26"/>
      <c r="N518" s="23"/>
      <c r="O518" s="27"/>
      <c r="P518" s="23" t="s">
        <v>6218</v>
      </c>
      <c r="Q518" s="27" t="str">
        <f>IF(O518&lt;&gt;"",O518,IF(ISNUMBER(FIND("xant",E518)),"ant",IF(ISNUMBER(FIND("xgre",E518)),"gre","glb")))</f>
        <v>glb</v>
      </c>
      <c r="R518" s="23"/>
      <c r="S518" s="23" t="str">
        <f t="shared" si="24"/>
        <v>longitude, latitude, olevel, time</v>
      </c>
      <c r="T518" s="23" t="str">
        <f t="shared" si="25"/>
        <v>area: mean where sea time: mean</v>
      </c>
      <c r="U518" s="27" t="str">
        <f t="shared" si="26"/>
        <v>hfx</v>
      </c>
      <c r="V518" s="23"/>
    </row>
    <row r="519" spans="1:22" ht="70">
      <c r="A519" s="23" t="s">
        <v>4745</v>
      </c>
      <c r="B519" s="23" t="s">
        <v>4241</v>
      </c>
      <c r="C519" s="24" t="s">
        <v>4242</v>
      </c>
      <c r="D519" s="24" t="s">
        <v>4243</v>
      </c>
      <c r="E519" s="24" t="s">
        <v>14</v>
      </c>
      <c r="F519" s="23" t="s">
        <v>15</v>
      </c>
      <c r="G519" s="23"/>
      <c r="H519" s="23" t="s">
        <v>16</v>
      </c>
      <c r="I519" s="24" t="s">
        <v>4244</v>
      </c>
      <c r="J519" s="23" t="s">
        <v>37</v>
      </c>
      <c r="K519" s="24"/>
      <c r="L519" s="26"/>
      <c r="M519" s="26"/>
      <c r="N519" s="23"/>
      <c r="O519" s="27"/>
      <c r="P519" s="23" t="s">
        <v>6222</v>
      </c>
      <c r="Q519" s="27" t="str">
        <f>IF(O519&lt;&gt;"",O519,IF(ISNUMBER(FIND("xant",E519)),"ant",IF(ISNUMBER(FIND("xgre",E519)),"gre","glb")))</f>
        <v>glb</v>
      </c>
      <c r="R519" s="23"/>
      <c r="S519" s="23" t="str">
        <f t="shared" si="24"/>
        <v>longitude, latitude, time</v>
      </c>
      <c r="T519" s="23" t="str">
        <f t="shared" si="25"/>
        <v>area: mean where sea depth: sum where sea time: mean</v>
      </c>
      <c r="U519" s="27" t="str">
        <f t="shared" si="26"/>
        <v>hfx</v>
      </c>
      <c r="V519" s="23"/>
    </row>
    <row r="520" spans="1:22" ht="70">
      <c r="A520" s="23" t="s">
        <v>4245</v>
      </c>
      <c r="B520" s="23" t="s">
        <v>4246</v>
      </c>
      <c r="C520" s="24" t="s">
        <v>4247</v>
      </c>
      <c r="D520" s="24" t="s">
        <v>4248</v>
      </c>
      <c r="E520" s="24" t="s">
        <v>14</v>
      </c>
      <c r="F520" s="23" t="s">
        <v>15</v>
      </c>
      <c r="G520" s="23"/>
      <c r="H520" s="23" t="s">
        <v>16</v>
      </c>
      <c r="I520" s="24" t="s">
        <v>4244</v>
      </c>
      <c r="J520" s="23" t="s">
        <v>37</v>
      </c>
      <c r="K520" s="24"/>
      <c r="L520" s="26"/>
      <c r="M520" s="26"/>
      <c r="N520" s="23"/>
      <c r="O520" s="27"/>
      <c r="P520" s="23" t="s">
        <v>6222</v>
      </c>
      <c r="Q520" s="27" t="str">
        <f>IF(O520&lt;&gt;"",O520,IF(ISNUMBER(FIND("xant",E520)),"ant",IF(ISNUMBER(FIND("xgre",E520)),"gre","glb")))</f>
        <v>glb</v>
      </c>
      <c r="R520" s="23"/>
      <c r="S520" s="23" t="str">
        <f t="shared" si="24"/>
        <v>longitude, latitude, time</v>
      </c>
      <c r="T520" s="23" t="str">
        <f t="shared" si="25"/>
        <v>area: mean where sea depth: sum where sea time: mean</v>
      </c>
      <c r="U520" s="27" t="str">
        <f t="shared" si="26"/>
        <v>hfy</v>
      </c>
      <c r="V520" s="23"/>
    </row>
    <row r="521" spans="1:22" ht="42">
      <c r="A521" s="23" t="s">
        <v>4746</v>
      </c>
      <c r="B521" s="23" t="s">
        <v>4246</v>
      </c>
      <c r="C521" s="24" t="s">
        <v>4747</v>
      </c>
      <c r="D521" s="24" t="s">
        <v>4748</v>
      </c>
      <c r="E521" s="24" t="s">
        <v>29</v>
      </c>
      <c r="F521" s="23" t="s">
        <v>30</v>
      </c>
      <c r="G521" s="23"/>
      <c r="H521" s="23" t="s">
        <v>16</v>
      </c>
      <c r="I521" s="24" t="s">
        <v>31</v>
      </c>
      <c r="J521" s="23" t="s">
        <v>32</v>
      </c>
      <c r="K521" s="24"/>
      <c r="L521" s="26"/>
      <c r="M521" s="26"/>
      <c r="N521" s="23"/>
      <c r="O521" s="27"/>
      <c r="P521" s="23" t="s">
        <v>6218</v>
      </c>
      <c r="Q521" s="27" t="str">
        <f>IF(O521&lt;&gt;"",O521,IF(ISNUMBER(FIND("xant",E521)),"ant",IF(ISNUMBER(FIND("xgre",E521)),"gre","glb")))</f>
        <v>glb</v>
      </c>
      <c r="R521" s="23"/>
      <c r="S521" s="23" t="str">
        <f t="shared" si="24"/>
        <v>longitude, latitude, olevel, time</v>
      </c>
      <c r="T521" s="23" t="str">
        <f t="shared" si="25"/>
        <v>area: mean where sea time: mean</v>
      </c>
      <c r="U521" s="27" t="str">
        <f t="shared" si="26"/>
        <v>hfy</v>
      </c>
      <c r="V521" s="23"/>
    </row>
    <row r="522" spans="1:22" ht="70">
      <c r="A522" s="23" t="s">
        <v>4749</v>
      </c>
      <c r="B522" s="23" t="s">
        <v>4246</v>
      </c>
      <c r="C522" s="24" t="s">
        <v>4247</v>
      </c>
      <c r="D522" s="24" t="s">
        <v>4248</v>
      </c>
      <c r="E522" s="24" t="s">
        <v>14</v>
      </c>
      <c r="F522" s="23" t="s">
        <v>15</v>
      </c>
      <c r="G522" s="23"/>
      <c r="H522" s="23" t="s">
        <v>16</v>
      </c>
      <c r="I522" s="24" t="s">
        <v>4244</v>
      </c>
      <c r="J522" s="23" t="s">
        <v>37</v>
      </c>
      <c r="K522" s="24"/>
      <c r="L522" s="26"/>
      <c r="M522" s="26"/>
      <c r="N522" s="23"/>
      <c r="O522" s="27"/>
      <c r="P522" s="23" t="s">
        <v>6222</v>
      </c>
      <c r="Q522" s="27" t="str">
        <f>IF(O522&lt;&gt;"",O522,IF(ISNUMBER(FIND("xant",E522)),"ant",IF(ISNUMBER(FIND("xgre",E522)),"gre","glb")))</f>
        <v>glb</v>
      </c>
      <c r="R522" s="23"/>
      <c r="S522" s="23" t="str">
        <f t="shared" si="24"/>
        <v>longitude, latitude, time</v>
      </c>
      <c r="T522" s="23" t="str">
        <f t="shared" si="25"/>
        <v>area: mean where sea depth: sum where sea time: mean</v>
      </c>
      <c r="U522" s="27" t="str">
        <f t="shared" si="26"/>
        <v>hfy</v>
      </c>
      <c r="V522" s="23"/>
    </row>
    <row r="523" spans="1:22" ht="42">
      <c r="A523" s="23" t="s">
        <v>975</v>
      </c>
      <c r="B523" s="23" t="s">
        <v>976</v>
      </c>
      <c r="C523" s="24" t="s">
        <v>977</v>
      </c>
      <c r="D523" s="24" t="s">
        <v>587</v>
      </c>
      <c r="E523" s="24" t="s">
        <v>634</v>
      </c>
      <c r="F523" s="23" t="s">
        <v>268</v>
      </c>
      <c r="G523" s="23"/>
      <c r="H523" s="23" t="s">
        <v>16</v>
      </c>
      <c r="I523" s="24" t="s">
        <v>17</v>
      </c>
      <c r="J523" s="23" t="s">
        <v>18</v>
      </c>
      <c r="K523" s="24"/>
      <c r="L523" s="26"/>
      <c r="M523" s="26"/>
      <c r="N523" s="23"/>
      <c r="O523" s="27"/>
      <c r="P523" s="23" t="s">
        <v>6217</v>
      </c>
      <c r="Q523" s="27" t="str">
        <f>IF(O523&lt;&gt;"",O523,IF(ISNUMBER(FIND("xant",E523)),"ant",IF(ISNUMBER(FIND("xgre",E523)),"gre","glb")))</f>
        <v>glb</v>
      </c>
      <c r="R523" s="23"/>
      <c r="S523" s="23" t="str">
        <f t="shared" si="24"/>
        <v>longitude, latitude, alevel, time</v>
      </c>
      <c r="T523" s="23" t="str">
        <f t="shared" si="25"/>
        <v>area: time: mean</v>
      </c>
      <c r="U523" s="27" t="str">
        <f t="shared" si="26"/>
        <v>hno3</v>
      </c>
      <c r="V523" s="23"/>
    </row>
    <row r="524" spans="1:22" ht="42">
      <c r="A524" s="23" t="s">
        <v>1328</v>
      </c>
      <c r="B524" s="23" t="s">
        <v>976</v>
      </c>
      <c r="C524" s="24" t="s">
        <v>977</v>
      </c>
      <c r="D524" s="24" t="s">
        <v>587</v>
      </c>
      <c r="E524" s="24" t="s">
        <v>1318</v>
      </c>
      <c r="F524" s="23" t="s">
        <v>1319</v>
      </c>
      <c r="G524" s="23"/>
      <c r="H524" s="23" t="s">
        <v>16</v>
      </c>
      <c r="I524" s="24" t="s">
        <v>1320</v>
      </c>
      <c r="J524" s="23"/>
      <c r="K524" s="24"/>
      <c r="L524" s="26"/>
      <c r="M524" s="26"/>
      <c r="N524" s="23"/>
      <c r="O524" s="27"/>
      <c r="P524" s="23" t="s">
        <v>6217</v>
      </c>
      <c r="Q524" s="27" t="str">
        <f>IF(O524&lt;&gt;"",O524,IF(ISNUMBER(FIND("xant",E524)),"ant",IF(ISNUMBER(FIND("xgre",E524)),"gre","glb")))</f>
        <v>glb</v>
      </c>
      <c r="R524" s="23"/>
      <c r="S524" s="23" t="str">
        <f t="shared" si="24"/>
        <v>latitude, plev39, time</v>
      </c>
      <c r="T524" s="23" t="str">
        <f t="shared" si="25"/>
        <v>longitude: time: mean where air</v>
      </c>
      <c r="U524" s="27" t="str">
        <f t="shared" si="26"/>
        <v>hno3</v>
      </c>
      <c r="V524" s="23"/>
    </row>
    <row r="525" spans="1:22" ht="56">
      <c r="A525" s="23" t="s">
        <v>1329</v>
      </c>
      <c r="B525" s="23" t="s">
        <v>1330</v>
      </c>
      <c r="C525" s="24" t="s">
        <v>1331</v>
      </c>
      <c r="D525" s="24" t="s">
        <v>1332</v>
      </c>
      <c r="E525" s="24" t="s">
        <v>1318</v>
      </c>
      <c r="F525" s="23" t="s">
        <v>1319</v>
      </c>
      <c r="G525" s="23"/>
      <c r="H525" s="23" t="s">
        <v>16</v>
      </c>
      <c r="I525" s="24" t="s">
        <v>1320</v>
      </c>
      <c r="J525" s="23"/>
      <c r="K525" s="24"/>
      <c r="L525" s="26"/>
      <c r="M525" s="26"/>
      <c r="N525" s="23"/>
      <c r="O525" s="27"/>
      <c r="P525" s="23" t="s">
        <v>6217</v>
      </c>
      <c r="Q525" s="27" t="str">
        <f>IF(O525&lt;&gt;"",O525,IF(ISNUMBER(FIND("xant",E525)),"ant",IF(ISNUMBER(FIND("xgre",E525)),"gre","glb")))</f>
        <v>glb</v>
      </c>
      <c r="R525" s="23"/>
      <c r="S525" s="23" t="str">
        <f t="shared" si="24"/>
        <v>latitude, plev39, time</v>
      </c>
      <c r="T525" s="23" t="str">
        <f t="shared" si="25"/>
        <v>longitude: time: mean where air</v>
      </c>
      <c r="U525" s="27" t="str">
        <f t="shared" si="26"/>
        <v>ho2</v>
      </c>
      <c r="V525" s="23"/>
    </row>
    <row r="526" spans="1:22" ht="42">
      <c r="A526" s="23" t="s">
        <v>4750</v>
      </c>
      <c r="B526" s="23" t="s">
        <v>4751</v>
      </c>
      <c r="C526" s="24" t="s">
        <v>4752</v>
      </c>
      <c r="D526" s="24" t="s">
        <v>4753</v>
      </c>
      <c r="E526" s="24" t="s">
        <v>4700</v>
      </c>
      <c r="F526" s="23" t="s">
        <v>4701</v>
      </c>
      <c r="G526" s="23"/>
      <c r="H526" s="23" t="s">
        <v>16</v>
      </c>
      <c r="I526" s="24" t="s">
        <v>4702</v>
      </c>
      <c r="J526" s="23"/>
      <c r="K526" s="24" t="s">
        <v>5941</v>
      </c>
      <c r="L526" s="26"/>
      <c r="M526" s="26" t="s">
        <v>6211</v>
      </c>
      <c r="N526" s="23"/>
      <c r="O526" s="27"/>
      <c r="P526" s="23" t="s">
        <v>6218</v>
      </c>
      <c r="Q526" s="27" t="str">
        <f>IF(O526&lt;&gt;"",O526,IF(ISNUMBER(FIND("xant",E526)),"ant",IF(ISNUMBER(FIND("xgre",E526)),"gre","glb")))</f>
        <v>glb</v>
      </c>
      <c r="R526" s="23"/>
      <c r="S526" s="23" t="str">
        <f t="shared" si="24"/>
        <v>latitude, basin, time</v>
      </c>
      <c r="T526" s="23" t="str">
        <f t="shared" si="25"/>
        <v>depth: sum longitude: sum (along a zig-zag grid path spanning a basin) where sea time: mean</v>
      </c>
      <c r="U526" s="27" t="str">
        <f t="shared" si="26"/>
        <v>htovgyre</v>
      </c>
      <c r="V526" s="23"/>
    </row>
    <row r="527" spans="1:22" ht="42">
      <c r="A527" s="23" t="s">
        <v>4754</v>
      </c>
      <c r="B527" s="23" t="s">
        <v>4755</v>
      </c>
      <c r="C527" s="24" t="s">
        <v>4756</v>
      </c>
      <c r="D527" s="24" t="s">
        <v>4753</v>
      </c>
      <c r="E527" s="24" t="s">
        <v>4700</v>
      </c>
      <c r="F527" s="23" t="s">
        <v>4701</v>
      </c>
      <c r="G527" s="23"/>
      <c r="H527" s="23" t="s">
        <v>16</v>
      </c>
      <c r="I527" s="24" t="s">
        <v>4702</v>
      </c>
      <c r="J527" s="23"/>
      <c r="K527" s="24" t="s">
        <v>5941</v>
      </c>
      <c r="L527" s="26"/>
      <c r="M527" s="26" t="s">
        <v>6211</v>
      </c>
      <c r="N527" s="23"/>
      <c r="O527" s="27"/>
      <c r="P527" s="23" t="s">
        <v>6218</v>
      </c>
      <c r="Q527" s="27" t="str">
        <f>IF(O527&lt;&gt;"",O527,IF(ISNUMBER(FIND("xant",E527)),"ant",IF(ISNUMBER(FIND("xgre",E527)),"gre","glb")))</f>
        <v>glb</v>
      </c>
      <c r="R527" s="23"/>
      <c r="S527" s="23" t="str">
        <f t="shared" si="24"/>
        <v>latitude, basin, time</v>
      </c>
      <c r="T527" s="23" t="str">
        <f t="shared" si="25"/>
        <v>depth: sum longitude: sum (along a zig-zag grid path spanning a basin) where sea time: mean</v>
      </c>
      <c r="U527" s="27" t="str">
        <f t="shared" si="26"/>
        <v>htovovrt</v>
      </c>
      <c r="V527" s="23"/>
    </row>
    <row r="528" spans="1:22" ht="28">
      <c r="A528" s="23" t="s">
        <v>1450</v>
      </c>
      <c r="B528" s="23" t="s">
        <v>1451</v>
      </c>
      <c r="C528" s="24" t="s">
        <v>1452</v>
      </c>
      <c r="D528" s="24" t="s">
        <v>1453</v>
      </c>
      <c r="E528" s="24" t="s">
        <v>1380</v>
      </c>
      <c r="F528" s="23" t="s">
        <v>1381</v>
      </c>
      <c r="G528" s="23"/>
      <c r="H528" s="23" t="s">
        <v>16</v>
      </c>
      <c r="I528" s="24" t="s">
        <v>1382</v>
      </c>
      <c r="J528" s="23" t="s">
        <v>18</v>
      </c>
      <c r="K528" s="24" t="s">
        <v>5943</v>
      </c>
      <c r="L528" s="26"/>
      <c r="M528" s="26" t="s">
        <v>333</v>
      </c>
      <c r="N528" s="23"/>
      <c r="O528" s="27"/>
      <c r="P528" s="23" t="s">
        <v>6217</v>
      </c>
      <c r="Q528" s="27" t="str">
        <f>IF(O528&lt;&gt;"",O528,IF(ISNUMBER(FIND("xant",E528)),"ant",IF(ISNUMBER(FIND("xgre",E528)),"gre","glb")))</f>
        <v>glb</v>
      </c>
      <c r="R528" s="23"/>
      <c r="S528" s="23" t="str">
        <f t="shared" si="24"/>
        <v>longitude, latitude, plev19, time</v>
      </c>
      <c r="T528" s="23" t="str">
        <f t="shared" si="25"/>
        <v>area: time: mean where air</v>
      </c>
      <c r="U528" s="27" t="str">
        <f t="shared" si="26"/>
        <v>hur</v>
      </c>
      <c r="V528" s="23"/>
    </row>
    <row r="529" spans="1:22" ht="28">
      <c r="A529" s="23" t="s">
        <v>1695</v>
      </c>
      <c r="B529" s="23" t="s">
        <v>1451</v>
      </c>
      <c r="C529" s="24" t="s">
        <v>1452</v>
      </c>
      <c r="D529" s="24" t="s">
        <v>1453</v>
      </c>
      <c r="E529" s="24" t="s">
        <v>634</v>
      </c>
      <c r="F529" s="23" t="s">
        <v>268</v>
      </c>
      <c r="G529" s="23"/>
      <c r="H529" s="23" t="s">
        <v>16</v>
      </c>
      <c r="I529" s="24" t="s">
        <v>17</v>
      </c>
      <c r="J529" s="23" t="s">
        <v>18</v>
      </c>
      <c r="K529" s="24"/>
      <c r="L529" s="26"/>
      <c r="M529" s="26"/>
      <c r="N529" s="23"/>
      <c r="O529" s="27"/>
      <c r="P529" s="23" t="s">
        <v>6217</v>
      </c>
      <c r="Q529" s="27" t="str">
        <f>IF(O529&lt;&gt;"",O529,IF(ISNUMBER(FIND("xant",E529)),"ant",IF(ISNUMBER(FIND("xgre",E529)),"gre","glb")))</f>
        <v>glb</v>
      </c>
      <c r="R529" s="23"/>
      <c r="S529" s="23" t="str">
        <f t="shared" si="24"/>
        <v>longitude, latitude, alevel, time</v>
      </c>
      <c r="T529" s="23" t="str">
        <f t="shared" si="25"/>
        <v>area: time: mean</v>
      </c>
      <c r="U529" s="27" t="str">
        <f t="shared" si="26"/>
        <v>hur</v>
      </c>
      <c r="V529" s="23"/>
    </row>
    <row r="530" spans="1:22" ht="28">
      <c r="A530" s="23" t="s">
        <v>1795</v>
      </c>
      <c r="B530" s="23" t="s">
        <v>1451</v>
      </c>
      <c r="C530" s="24" t="s">
        <v>1452</v>
      </c>
      <c r="D530" s="24" t="s">
        <v>300</v>
      </c>
      <c r="E530" s="24" t="s">
        <v>634</v>
      </c>
      <c r="F530" s="23" t="s">
        <v>268</v>
      </c>
      <c r="G530" s="23"/>
      <c r="H530" s="23" t="s">
        <v>16</v>
      </c>
      <c r="I530" s="24" t="s">
        <v>17</v>
      </c>
      <c r="J530" s="23" t="s">
        <v>18</v>
      </c>
      <c r="K530" s="24"/>
      <c r="L530" s="26"/>
      <c r="M530" s="26"/>
      <c r="N530" s="23"/>
      <c r="O530" s="27"/>
      <c r="P530" s="23" t="s">
        <v>6217</v>
      </c>
      <c r="Q530" s="27" t="str">
        <f>IF(O530&lt;&gt;"",O530,IF(ISNUMBER(FIND("xant",E530)),"ant",IF(ISNUMBER(FIND("xgre",E530)),"gre","glb")))</f>
        <v>glb</v>
      </c>
      <c r="R530" s="23"/>
      <c r="S530" s="23" t="str">
        <f t="shared" si="24"/>
        <v>longitude, latitude, alevel, time</v>
      </c>
      <c r="T530" s="23" t="str">
        <f t="shared" si="25"/>
        <v>area: time: mean</v>
      </c>
      <c r="U530" s="27" t="str">
        <f t="shared" si="26"/>
        <v>hur</v>
      </c>
      <c r="V530" s="23"/>
    </row>
    <row r="531" spans="1:22" ht="28">
      <c r="A531" s="23" t="s">
        <v>1952</v>
      </c>
      <c r="B531" s="23" t="s">
        <v>1451</v>
      </c>
      <c r="C531" s="24" t="s">
        <v>1452</v>
      </c>
      <c r="D531" s="24" t="s">
        <v>1453</v>
      </c>
      <c r="E531" s="24" t="s">
        <v>1935</v>
      </c>
      <c r="F531" s="23" t="s">
        <v>1936</v>
      </c>
      <c r="G531" s="23"/>
      <c r="H531" s="23" t="s">
        <v>66</v>
      </c>
      <c r="I531" s="24" t="s">
        <v>383</v>
      </c>
      <c r="J531" s="23"/>
      <c r="K531" s="24"/>
      <c r="L531" s="26"/>
      <c r="M531" s="26"/>
      <c r="N531" s="23"/>
      <c r="O531" s="27"/>
      <c r="P531" s="23" t="s">
        <v>6221</v>
      </c>
      <c r="Q531" s="27" t="str">
        <f>IF(O531&lt;&gt;"",O531,IF(ISNUMBER(FIND("xant",E531)),"ant",IF(ISNUMBER(FIND("xgre",E531)),"gre","glb")))</f>
        <v>glb</v>
      </c>
      <c r="R531" s="23"/>
      <c r="S531" s="23" t="str">
        <f t="shared" si="24"/>
        <v>alevel, site, time1</v>
      </c>
      <c r="T531" s="23" t="str">
        <f t="shared" si="25"/>
        <v>area: point time: point</v>
      </c>
      <c r="U531" s="27" t="str">
        <f t="shared" si="26"/>
        <v>hur</v>
      </c>
      <c r="V531" s="23"/>
    </row>
    <row r="532" spans="1:22" ht="28">
      <c r="A532" s="23" t="s">
        <v>2030</v>
      </c>
      <c r="B532" s="23" t="s">
        <v>1451</v>
      </c>
      <c r="C532" s="24" t="s">
        <v>1452</v>
      </c>
      <c r="D532" s="24" t="s">
        <v>1453</v>
      </c>
      <c r="E532" s="24" t="s">
        <v>1380</v>
      </c>
      <c r="F532" s="23" t="s">
        <v>1381</v>
      </c>
      <c r="G532" s="23"/>
      <c r="H532" s="23" t="s">
        <v>16</v>
      </c>
      <c r="I532" s="24" t="s">
        <v>1382</v>
      </c>
      <c r="J532" s="23" t="s">
        <v>18</v>
      </c>
      <c r="K532" s="24"/>
      <c r="L532" s="26"/>
      <c r="M532" s="26"/>
      <c r="N532" s="23"/>
      <c r="O532" s="27"/>
      <c r="P532" s="23" t="s">
        <v>6217</v>
      </c>
      <c r="Q532" s="27" t="str">
        <f>IF(O532&lt;&gt;"",O532,IF(ISNUMBER(FIND("xant",E532)),"ant",IF(ISNUMBER(FIND("xgre",E532)),"gre","glb")))</f>
        <v>glb</v>
      </c>
      <c r="R532" s="23"/>
      <c r="S532" s="23" t="str">
        <f t="shared" si="24"/>
        <v>longitude, latitude, plev19, time</v>
      </c>
      <c r="T532" s="23" t="str">
        <f t="shared" si="25"/>
        <v>time: mean</v>
      </c>
      <c r="U532" s="27" t="str">
        <f t="shared" si="26"/>
        <v>hur</v>
      </c>
      <c r="V532" s="23"/>
    </row>
    <row r="533" spans="1:22" ht="14">
      <c r="A533" s="23" t="s">
        <v>355</v>
      </c>
      <c r="B533" s="23" t="s">
        <v>356</v>
      </c>
      <c r="C533" s="24" t="s">
        <v>356</v>
      </c>
      <c r="D533" s="24" t="s">
        <v>357</v>
      </c>
      <c r="E533" s="24" t="s">
        <v>358</v>
      </c>
      <c r="F533" s="23" t="s">
        <v>15</v>
      </c>
      <c r="G533" s="23" t="s">
        <v>359</v>
      </c>
      <c r="H533" s="23" t="s">
        <v>66</v>
      </c>
      <c r="I533" s="24" t="s">
        <v>67</v>
      </c>
      <c r="J533" s="23" t="s">
        <v>18</v>
      </c>
      <c r="K533" s="24"/>
      <c r="L533" s="26"/>
      <c r="M533" s="26"/>
      <c r="N533" s="23" t="s">
        <v>1451</v>
      </c>
      <c r="O533" s="27"/>
      <c r="P533" s="23" t="s">
        <v>6217</v>
      </c>
      <c r="Q533" s="27" t="str">
        <f>IF(O533&lt;&gt;"",O533,IF(ISNUMBER(FIND("xant",E533)),"ant",IF(ISNUMBER(FIND("xgre",E533)),"gre","glb")))</f>
        <v>glb</v>
      </c>
      <c r="R533" s="23"/>
      <c r="S533" s="23" t="str">
        <f t="shared" si="24"/>
        <v>longitude, latitude, time1, p100</v>
      </c>
      <c r="T533" s="23" t="str">
        <f t="shared" si="25"/>
        <v>area: mean time: point</v>
      </c>
      <c r="U533" s="27" t="str">
        <f t="shared" si="26"/>
        <v>hur</v>
      </c>
      <c r="V533" s="23"/>
    </row>
    <row r="534" spans="1:22" ht="14">
      <c r="A534" s="23" t="s">
        <v>360</v>
      </c>
      <c r="B534" s="23" t="s">
        <v>361</v>
      </c>
      <c r="C534" s="24" t="s">
        <v>362</v>
      </c>
      <c r="D534" s="24" t="s">
        <v>363</v>
      </c>
      <c r="E534" s="24" t="s">
        <v>364</v>
      </c>
      <c r="F534" s="23" t="s">
        <v>15</v>
      </c>
      <c r="G534" s="23" t="s">
        <v>365</v>
      </c>
      <c r="H534" s="23" t="s">
        <v>66</v>
      </c>
      <c r="I534" s="24" t="s">
        <v>67</v>
      </c>
      <c r="J534" s="23" t="s">
        <v>18</v>
      </c>
      <c r="K534" s="24" t="s">
        <v>5944</v>
      </c>
      <c r="L534" s="26"/>
      <c r="M534" s="24" t="s">
        <v>374</v>
      </c>
      <c r="N534" s="23" t="s">
        <v>1451</v>
      </c>
      <c r="O534" s="27"/>
      <c r="P534" s="23" t="s">
        <v>6217</v>
      </c>
      <c r="Q534" s="27" t="str">
        <f>IF(O534&lt;&gt;"",O534,IF(ISNUMBER(FIND("xant",E534)),"ant",IF(ISNUMBER(FIND("xgre",E534)),"gre","glb")))</f>
        <v>glb</v>
      </c>
      <c r="R534" s="23"/>
      <c r="S534" s="23" t="str">
        <f t="shared" si="24"/>
        <v>longitude, latitude, time1, p500</v>
      </c>
      <c r="T534" s="23" t="str">
        <f t="shared" si="25"/>
        <v>area: mean where air time: point</v>
      </c>
      <c r="U534" s="27" t="str">
        <f t="shared" si="26"/>
        <v>hur</v>
      </c>
      <c r="V534" s="23"/>
    </row>
    <row r="535" spans="1:22" ht="14">
      <c r="A535" s="23" t="s">
        <v>1696</v>
      </c>
      <c r="B535" s="23" t="s">
        <v>1697</v>
      </c>
      <c r="C535" s="24" t="s">
        <v>1698</v>
      </c>
      <c r="D535" s="24" t="s">
        <v>1698</v>
      </c>
      <c r="E535" s="24" t="s">
        <v>1699</v>
      </c>
      <c r="F535" s="23" t="s">
        <v>15</v>
      </c>
      <c r="G535" s="23" t="s">
        <v>441</v>
      </c>
      <c r="H535" s="23" t="s">
        <v>16</v>
      </c>
      <c r="I535" s="24" t="s">
        <v>17</v>
      </c>
      <c r="J535" s="23" t="s">
        <v>18</v>
      </c>
      <c r="K535" s="24" t="s">
        <v>5944</v>
      </c>
      <c r="L535" s="26"/>
      <c r="M535" s="24" t="s">
        <v>333</v>
      </c>
      <c r="N535" s="23" t="s">
        <v>1451</v>
      </c>
      <c r="O535" s="27"/>
      <c r="P535" s="23" t="s">
        <v>6217</v>
      </c>
      <c r="Q535" s="27" t="str">
        <f>IF(O535&lt;&gt;"",O535,IF(ISNUMBER(FIND("xant",E535)),"ant",IF(ISNUMBER(FIND("xgre",E535)),"gre","glb")))</f>
        <v>glb</v>
      </c>
      <c r="R535" s="23"/>
      <c r="S535" s="23" t="str">
        <f t="shared" si="24"/>
        <v>longitude, latitude, time, p700</v>
      </c>
      <c r="T535" s="23" t="str">
        <f t="shared" si="25"/>
        <v>area: time: mean where air</v>
      </c>
      <c r="U535" s="27" t="str">
        <f t="shared" si="26"/>
        <v>hur</v>
      </c>
      <c r="V535" s="23"/>
    </row>
    <row r="536" spans="1:22" ht="14">
      <c r="A536" s="23" t="s">
        <v>366</v>
      </c>
      <c r="B536" s="23" t="s">
        <v>367</v>
      </c>
      <c r="C536" s="24" t="s">
        <v>367</v>
      </c>
      <c r="D536" s="24" t="s">
        <v>368</v>
      </c>
      <c r="E536" s="24" t="s">
        <v>369</v>
      </c>
      <c r="F536" s="23" t="s">
        <v>15</v>
      </c>
      <c r="G536" s="23" t="s">
        <v>332</v>
      </c>
      <c r="H536" s="23" t="s">
        <v>66</v>
      </c>
      <c r="I536" s="24" t="s">
        <v>67</v>
      </c>
      <c r="J536" s="23" t="s">
        <v>18</v>
      </c>
      <c r="K536" s="24" t="s">
        <v>5944</v>
      </c>
      <c r="L536" s="26"/>
      <c r="M536" s="24" t="s">
        <v>374</v>
      </c>
      <c r="N536" s="23" t="s">
        <v>1451</v>
      </c>
      <c r="O536" s="27"/>
      <c r="P536" s="23" t="s">
        <v>6217</v>
      </c>
      <c r="Q536" s="27" t="str">
        <f>IF(O536&lt;&gt;"",O536,IF(ISNUMBER(FIND("xant",E536)),"ant",IF(ISNUMBER(FIND("xgre",E536)),"gre","glb")))</f>
        <v>glb</v>
      </c>
      <c r="R536" s="23"/>
      <c r="S536" s="23" t="str">
        <f t="shared" si="24"/>
        <v>longitude, latitude, time1, p850</v>
      </c>
      <c r="T536" s="23" t="str">
        <f t="shared" si="25"/>
        <v>area: mean where air time: point</v>
      </c>
      <c r="U536" s="27" t="str">
        <f t="shared" si="26"/>
        <v>hur</v>
      </c>
      <c r="V536" s="23"/>
    </row>
    <row r="537" spans="1:22" ht="28">
      <c r="A537" s="23" t="s">
        <v>297</v>
      </c>
      <c r="B537" s="23" t="s">
        <v>298</v>
      </c>
      <c r="C537" s="24" t="s">
        <v>299</v>
      </c>
      <c r="D537" s="24" t="s">
        <v>300</v>
      </c>
      <c r="E537" s="24" t="s">
        <v>301</v>
      </c>
      <c r="F537" s="23" t="s">
        <v>15</v>
      </c>
      <c r="G537" s="23" t="s">
        <v>65</v>
      </c>
      <c r="H537" s="23" t="s">
        <v>16</v>
      </c>
      <c r="I537" s="24" t="s">
        <v>17</v>
      </c>
      <c r="J537" s="23" t="s">
        <v>18</v>
      </c>
      <c r="K537" s="24"/>
      <c r="L537" s="26"/>
      <c r="M537" s="26"/>
      <c r="N537" s="23"/>
      <c r="O537" s="27"/>
      <c r="P537" s="23" t="s">
        <v>6217</v>
      </c>
      <c r="Q537" s="27" t="str">
        <f>IF(O537&lt;&gt;"",O537,IF(ISNUMBER(FIND("xant",E537)),"ant",IF(ISNUMBER(FIND("xgre",E537)),"gre","glb")))</f>
        <v>glb</v>
      </c>
      <c r="R537" s="23"/>
      <c r="S537" s="23" t="str">
        <f t="shared" si="24"/>
        <v>longitude, latitude, time, height2m</v>
      </c>
      <c r="T537" s="23" t="str">
        <f t="shared" si="25"/>
        <v>area: time: mean</v>
      </c>
      <c r="U537" s="27" t="str">
        <f t="shared" si="26"/>
        <v>hurs</v>
      </c>
      <c r="V537" s="23"/>
    </row>
    <row r="538" spans="1:22" ht="28">
      <c r="A538" s="23" t="s">
        <v>1454</v>
      </c>
      <c r="B538" s="23" t="s">
        <v>298</v>
      </c>
      <c r="C538" s="24" t="s">
        <v>299</v>
      </c>
      <c r="D538" s="24" t="s">
        <v>1453</v>
      </c>
      <c r="E538" s="24" t="s">
        <v>301</v>
      </c>
      <c r="F538" s="23" t="s">
        <v>15</v>
      </c>
      <c r="G538" s="23" t="s">
        <v>65</v>
      </c>
      <c r="H538" s="23" t="s">
        <v>16</v>
      </c>
      <c r="I538" s="24" t="s">
        <v>17</v>
      </c>
      <c r="J538" s="23" t="s">
        <v>18</v>
      </c>
      <c r="K538" s="24"/>
      <c r="L538" s="26"/>
      <c r="M538" s="26"/>
      <c r="N538" s="23"/>
      <c r="O538" s="27"/>
      <c r="P538" s="23" t="s">
        <v>6217</v>
      </c>
      <c r="Q538" s="27" t="str">
        <f>IF(O538&lt;&gt;"",O538,IF(ISNUMBER(FIND("xant",E538)),"ant",IF(ISNUMBER(FIND("xgre",E538)),"gre","glb")))</f>
        <v>glb</v>
      </c>
      <c r="R538" s="23"/>
      <c r="S538" s="23" t="str">
        <f t="shared" si="24"/>
        <v>longitude, latitude, time, height2m</v>
      </c>
      <c r="T538" s="23" t="str">
        <f t="shared" si="25"/>
        <v>area: time: mean</v>
      </c>
      <c r="U538" s="27" t="str">
        <f t="shared" si="26"/>
        <v>hurs</v>
      </c>
      <c r="V538" s="23"/>
    </row>
    <row r="539" spans="1:22" ht="28">
      <c r="A539" s="23" t="s">
        <v>1611</v>
      </c>
      <c r="B539" s="23" t="s">
        <v>298</v>
      </c>
      <c r="C539" s="24" t="s">
        <v>299</v>
      </c>
      <c r="D539" s="24" t="s">
        <v>1453</v>
      </c>
      <c r="E539" s="24" t="s">
        <v>64</v>
      </c>
      <c r="F539" s="23" t="s">
        <v>15</v>
      </c>
      <c r="G539" s="23" t="s">
        <v>65</v>
      </c>
      <c r="H539" s="23" t="s">
        <v>66</v>
      </c>
      <c r="I539" s="24" t="s">
        <v>67</v>
      </c>
      <c r="J539" s="23" t="s">
        <v>18</v>
      </c>
      <c r="K539" s="24"/>
      <c r="L539" s="26"/>
      <c r="M539" s="26"/>
      <c r="N539" s="23"/>
      <c r="O539" s="27"/>
      <c r="P539" s="23" t="s">
        <v>6217</v>
      </c>
      <c r="Q539" s="27" t="str">
        <f>IF(O539&lt;&gt;"",O539,IF(ISNUMBER(FIND("xant",E539)),"ant",IF(ISNUMBER(FIND("xgre",E539)),"gre","glb")))</f>
        <v>glb</v>
      </c>
      <c r="R539" s="23"/>
      <c r="S539" s="23" t="str">
        <f t="shared" si="24"/>
        <v>longitude, latitude, time1, height2m</v>
      </c>
      <c r="T539" s="23" t="str">
        <f t="shared" si="25"/>
        <v>area: mean time: point</v>
      </c>
      <c r="U539" s="27" t="str">
        <f t="shared" si="26"/>
        <v>hurs</v>
      </c>
      <c r="V539" s="23"/>
    </row>
    <row r="540" spans="1:22" ht="28">
      <c r="A540" s="23" t="s">
        <v>1953</v>
      </c>
      <c r="B540" s="23" t="s">
        <v>298</v>
      </c>
      <c r="C540" s="24" t="s">
        <v>299</v>
      </c>
      <c r="D540" s="24" t="s">
        <v>1453</v>
      </c>
      <c r="E540" s="24" t="s">
        <v>1954</v>
      </c>
      <c r="F540" s="23" t="s">
        <v>1931</v>
      </c>
      <c r="G540" s="23" t="s">
        <v>65</v>
      </c>
      <c r="H540" s="23" t="s">
        <v>66</v>
      </c>
      <c r="I540" s="24" t="s">
        <v>383</v>
      </c>
      <c r="J540" s="23"/>
      <c r="K540" s="24"/>
      <c r="L540" s="26"/>
      <c r="M540" s="26"/>
      <c r="N540" s="23"/>
      <c r="O540" s="27"/>
      <c r="P540" s="23" t="s">
        <v>6221</v>
      </c>
      <c r="Q540" s="27" t="str">
        <f>IF(O540&lt;&gt;"",O540,IF(ISNUMBER(FIND("xant",E540)),"ant",IF(ISNUMBER(FIND("xgre",E540)),"gre","glb")))</f>
        <v>glb</v>
      </c>
      <c r="R540" s="23"/>
      <c r="S540" s="23" t="str">
        <f t="shared" si="24"/>
        <v>site, time1, height2m</v>
      </c>
      <c r="T540" s="23" t="str">
        <f t="shared" si="25"/>
        <v>area: point time: point</v>
      </c>
      <c r="U540" s="27" t="str">
        <f t="shared" si="26"/>
        <v>hurs</v>
      </c>
      <c r="V540" s="23"/>
    </row>
    <row r="541" spans="1:22" ht="28">
      <c r="A541" s="23" t="s">
        <v>2031</v>
      </c>
      <c r="B541" s="23" t="s">
        <v>298</v>
      </c>
      <c r="C541" s="24" t="s">
        <v>299</v>
      </c>
      <c r="D541" s="24" t="s">
        <v>1453</v>
      </c>
      <c r="E541" s="24" t="s">
        <v>301</v>
      </c>
      <c r="F541" s="23" t="s">
        <v>15</v>
      </c>
      <c r="G541" s="23" t="s">
        <v>65</v>
      </c>
      <c r="H541" s="23" t="s">
        <v>16</v>
      </c>
      <c r="I541" s="24" t="s">
        <v>17</v>
      </c>
      <c r="J541" s="23" t="s">
        <v>18</v>
      </c>
      <c r="K541" s="24"/>
      <c r="L541" s="26"/>
      <c r="M541" s="26"/>
      <c r="N541" s="23"/>
      <c r="O541" s="27"/>
      <c r="P541" s="23" t="s">
        <v>6217</v>
      </c>
      <c r="Q541" s="27" t="str">
        <f>IF(O541&lt;&gt;"",O541,IF(ISNUMBER(FIND("xant",E541)),"ant",IF(ISNUMBER(FIND("xgre",E541)),"gre","glb")))</f>
        <v>glb</v>
      </c>
      <c r="R541" s="23"/>
      <c r="S541" s="23" t="str">
        <f t="shared" si="24"/>
        <v>longitude, latitude, time, height2m</v>
      </c>
      <c r="T541" s="23" t="str">
        <f t="shared" si="25"/>
        <v>area: time: mean</v>
      </c>
      <c r="U541" s="27" t="str">
        <f t="shared" si="26"/>
        <v>hurs</v>
      </c>
      <c r="V541" s="23"/>
    </row>
    <row r="542" spans="1:22" ht="14">
      <c r="A542" s="23" t="s">
        <v>2142</v>
      </c>
      <c r="B542" s="23" t="s">
        <v>298</v>
      </c>
      <c r="C542" s="24" t="s">
        <v>2143</v>
      </c>
      <c r="D542" s="24" t="s">
        <v>2144</v>
      </c>
      <c r="E542" s="24" t="s">
        <v>301</v>
      </c>
      <c r="F542" s="23" t="s">
        <v>15</v>
      </c>
      <c r="G542" s="23" t="s">
        <v>65</v>
      </c>
      <c r="H542" s="23" t="s">
        <v>16</v>
      </c>
      <c r="I542" s="24" t="s">
        <v>17</v>
      </c>
      <c r="J542" s="23" t="s">
        <v>18</v>
      </c>
      <c r="K542" s="24"/>
      <c r="L542" s="26"/>
      <c r="M542" s="26"/>
      <c r="N542" s="23"/>
      <c r="O542" s="27"/>
      <c r="P542" s="23" t="s">
        <v>6217</v>
      </c>
      <c r="Q542" s="27" t="str">
        <f>IF(O542&lt;&gt;"",O542,IF(ISNUMBER(FIND("xant",E542)),"ant",IF(ISNUMBER(FIND("xgre",E542)),"gre","glb")))</f>
        <v>glb</v>
      </c>
      <c r="R542" s="23"/>
      <c r="S542" s="23" t="str">
        <f t="shared" si="24"/>
        <v>longitude, latitude, time, height2m</v>
      </c>
      <c r="T542" s="23" t="str">
        <f t="shared" si="25"/>
        <v>area: time: mean</v>
      </c>
      <c r="U542" s="27" t="str">
        <f t="shared" si="26"/>
        <v>hurs</v>
      </c>
      <c r="V542" s="23"/>
    </row>
    <row r="543" spans="1:22" ht="28">
      <c r="A543" s="23" t="s">
        <v>2032</v>
      </c>
      <c r="B543" s="23" t="s">
        <v>2033</v>
      </c>
      <c r="C543" s="24" t="s">
        <v>2034</v>
      </c>
      <c r="D543" s="24" t="s">
        <v>1453</v>
      </c>
      <c r="E543" s="24" t="s">
        <v>301</v>
      </c>
      <c r="F543" s="23" t="s">
        <v>15</v>
      </c>
      <c r="G543" s="23" t="s">
        <v>65</v>
      </c>
      <c r="H543" s="23" t="s">
        <v>16</v>
      </c>
      <c r="I543" s="24" t="s">
        <v>310</v>
      </c>
      <c r="J543" s="23" t="s">
        <v>18</v>
      </c>
      <c r="K543" s="24"/>
      <c r="L543" s="26"/>
      <c r="M543" s="26"/>
      <c r="N543" s="23"/>
      <c r="O543" s="27"/>
      <c r="P543" s="23" t="s">
        <v>6217</v>
      </c>
      <c r="Q543" s="27" t="str">
        <f>IF(O543&lt;&gt;"",O543,IF(ISNUMBER(FIND("xant",E543)),"ant",IF(ISNUMBER(FIND("xgre",E543)),"gre","glb")))</f>
        <v>glb</v>
      </c>
      <c r="R543" s="23"/>
      <c r="S543" s="23" t="str">
        <f t="shared" si="24"/>
        <v>longitude, latitude, time, height2m</v>
      </c>
      <c r="T543" s="23" t="str">
        <f t="shared" si="25"/>
        <v>area: mean time: maximum</v>
      </c>
      <c r="U543" s="27" t="str">
        <f t="shared" si="26"/>
        <v>hursmax</v>
      </c>
      <c r="V543" s="23"/>
    </row>
    <row r="544" spans="1:22" ht="28">
      <c r="A544" s="23" t="s">
        <v>2035</v>
      </c>
      <c r="B544" s="23" t="s">
        <v>2036</v>
      </c>
      <c r="C544" s="24" t="s">
        <v>2037</v>
      </c>
      <c r="D544" s="24" t="s">
        <v>1453</v>
      </c>
      <c r="E544" s="24" t="s">
        <v>301</v>
      </c>
      <c r="F544" s="23" t="s">
        <v>15</v>
      </c>
      <c r="G544" s="23" t="s">
        <v>65</v>
      </c>
      <c r="H544" s="23" t="s">
        <v>16</v>
      </c>
      <c r="I544" s="24" t="s">
        <v>475</v>
      </c>
      <c r="J544" s="23" t="s">
        <v>18</v>
      </c>
      <c r="K544" s="24"/>
      <c r="L544" s="26"/>
      <c r="M544" s="26"/>
      <c r="N544" s="23"/>
      <c r="O544" s="27"/>
      <c r="P544" s="23" t="s">
        <v>6217</v>
      </c>
      <c r="Q544" s="27" t="str">
        <f>IF(O544&lt;&gt;"",O544,IF(ISNUMBER(FIND("xant",E544)),"ant",IF(ISNUMBER(FIND("xgre",E544)),"gre","glb")))</f>
        <v>glb</v>
      </c>
      <c r="R544" s="23"/>
      <c r="S544" s="23" t="str">
        <f t="shared" si="24"/>
        <v>longitude, latitude, time, height2m</v>
      </c>
      <c r="T544" s="23" t="str">
        <f t="shared" si="25"/>
        <v>area: mean time: minimum</v>
      </c>
      <c r="U544" s="27" t="str">
        <f t="shared" si="26"/>
        <v>hursmin</v>
      </c>
      <c r="V544" s="23"/>
    </row>
    <row r="545" spans="1:22" ht="28">
      <c r="A545" s="23" t="s">
        <v>2346</v>
      </c>
      <c r="B545" s="23" t="s">
        <v>2347</v>
      </c>
      <c r="C545" s="24" t="s">
        <v>2348</v>
      </c>
      <c r="D545" s="24" t="s">
        <v>300</v>
      </c>
      <c r="E545" s="24" t="s">
        <v>64</v>
      </c>
      <c r="F545" s="23" t="s">
        <v>15</v>
      </c>
      <c r="G545" s="23" t="s">
        <v>65</v>
      </c>
      <c r="H545" s="23" t="s">
        <v>66</v>
      </c>
      <c r="I545" s="24" t="s">
        <v>2349</v>
      </c>
      <c r="J545" s="23" t="s">
        <v>18</v>
      </c>
      <c r="K545" s="24" t="s">
        <v>5945</v>
      </c>
      <c r="L545" s="26"/>
      <c r="M545" s="26"/>
      <c r="N545" s="23" t="s">
        <v>2036</v>
      </c>
      <c r="O545" s="27"/>
      <c r="P545" s="23" t="s">
        <v>6217</v>
      </c>
      <c r="Q545" s="27" t="str">
        <f>IF(O545&lt;&gt;"",O545,IF(ISNUMBER(FIND("xant",E545)),"ant",IF(ISNUMBER(FIND("xgre",E545)),"gre","glb")))</f>
        <v>glb</v>
      </c>
      <c r="R545" s="23"/>
      <c r="S545" s="23" t="str">
        <f t="shared" si="24"/>
        <v>longitude, latitude, time1, height2m</v>
      </c>
      <c r="T545" s="23" t="str">
        <f t="shared" si="25"/>
        <v>area: mean where crops time: minimum within days time: mean over days</v>
      </c>
      <c r="U545" s="27" t="str">
        <f t="shared" si="26"/>
        <v>hursmin</v>
      </c>
      <c r="V545" s="23"/>
    </row>
    <row r="546" spans="1:22" ht="28">
      <c r="A546" s="23" t="s">
        <v>275</v>
      </c>
      <c r="B546" s="23" t="s">
        <v>276</v>
      </c>
      <c r="C546" s="24" t="s">
        <v>277</v>
      </c>
      <c r="D546" s="24" t="s">
        <v>278</v>
      </c>
      <c r="E546" s="24" t="s">
        <v>279</v>
      </c>
      <c r="F546" s="23" t="s">
        <v>268</v>
      </c>
      <c r="G546" s="23"/>
      <c r="H546" s="23" t="s">
        <v>66</v>
      </c>
      <c r="I546" s="24" t="s">
        <v>67</v>
      </c>
      <c r="J546" s="23" t="s">
        <v>18</v>
      </c>
      <c r="K546" s="24"/>
      <c r="L546" s="26"/>
      <c r="M546" s="26"/>
      <c r="N546" s="23"/>
      <c r="O546" s="27"/>
      <c r="P546" s="23" t="s">
        <v>6217</v>
      </c>
      <c r="Q546" s="27" t="str">
        <f>IF(O546&lt;&gt;"",O546,IF(ISNUMBER(FIND("xant",E546)),"ant",IF(ISNUMBER(FIND("xgre",E546)),"gre","glb")))</f>
        <v>glb</v>
      </c>
      <c r="R546" s="23"/>
      <c r="S546" s="23" t="str">
        <f t="shared" si="24"/>
        <v>longitude, latitude, alevel, time1</v>
      </c>
      <c r="T546" s="23" t="str">
        <f t="shared" si="25"/>
        <v>area: mean time: point</v>
      </c>
      <c r="U546" s="27" t="str">
        <f t="shared" si="26"/>
        <v>hus</v>
      </c>
      <c r="V546" s="23"/>
    </row>
    <row r="547" spans="1:22" ht="14">
      <c r="A547" s="23" t="s">
        <v>370</v>
      </c>
      <c r="B547" s="23" t="s">
        <v>276</v>
      </c>
      <c r="C547" s="24" t="s">
        <v>277</v>
      </c>
      <c r="D547" s="24" t="s">
        <v>371</v>
      </c>
      <c r="E547" s="24" t="s">
        <v>372</v>
      </c>
      <c r="F547" s="23" t="s">
        <v>373</v>
      </c>
      <c r="G547" s="23"/>
      <c r="H547" s="23" t="s">
        <v>66</v>
      </c>
      <c r="I547" s="24" t="s">
        <v>374</v>
      </c>
      <c r="J547" s="23" t="s">
        <v>18</v>
      </c>
      <c r="K547" s="24"/>
      <c r="L547" s="26"/>
      <c r="M547" s="26"/>
      <c r="N547" s="23"/>
      <c r="O547" s="27"/>
      <c r="P547" s="23" t="s">
        <v>6217</v>
      </c>
      <c r="Q547" s="27" t="str">
        <f>IF(O547&lt;&gt;"",O547,IF(ISNUMBER(FIND("xant",E547)),"ant",IF(ISNUMBER(FIND("xgre",E547)),"gre","glb")))</f>
        <v>glb</v>
      </c>
      <c r="R547" s="23"/>
      <c r="S547" s="23" t="str">
        <f t="shared" si="24"/>
        <v>longitude, latitude, plev7h, time1</v>
      </c>
      <c r="T547" s="23" t="str">
        <f t="shared" si="25"/>
        <v>area: mean where air time: point</v>
      </c>
      <c r="U547" s="27" t="str">
        <f t="shared" si="26"/>
        <v>hus</v>
      </c>
      <c r="V547" s="23"/>
    </row>
    <row r="548" spans="1:22" ht="28">
      <c r="A548" s="23" t="s">
        <v>1455</v>
      </c>
      <c r="B548" s="23" t="s">
        <v>276</v>
      </c>
      <c r="C548" s="24" t="s">
        <v>277</v>
      </c>
      <c r="D548" s="24" t="s">
        <v>278</v>
      </c>
      <c r="E548" s="24" t="s">
        <v>1380</v>
      </c>
      <c r="F548" s="23" t="s">
        <v>1381</v>
      </c>
      <c r="G548" s="23"/>
      <c r="H548" s="23" t="s">
        <v>16</v>
      </c>
      <c r="I548" s="24" t="s">
        <v>1382</v>
      </c>
      <c r="J548" s="23" t="s">
        <v>18</v>
      </c>
      <c r="K548" s="24"/>
      <c r="L548" s="26"/>
      <c r="M548" s="26"/>
      <c r="N548" s="23"/>
      <c r="O548" s="27"/>
      <c r="P548" s="23" t="s">
        <v>6217</v>
      </c>
      <c r="Q548" s="27" t="str">
        <f>IF(O548&lt;&gt;"",O548,IF(ISNUMBER(FIND("xant",E548)),"ant",IF(ISNUMBER(FIND("xgre",E548)),"gre","glb")))</f>
        <v>glb</v>
      </c>
      <c r="R548" s="23"/>
      <c r="S548" s="23" t="str">
        <f t="shared" si="24"/>
        <v>longitude, latitude, plev19, time</v>
      </c>
      <c r="T548" s="23" t="str">
        <f t="shared" si="25"/>
        <v>time: mean</v>
      </c>
      <c r="U548" s="27" t="str">
        <f t="shared" si="26"/>
        <v>hus</v>
      </c>
      <c r="V548" s="23"/>
    </row>
    <row r="549" spans="1:22" ht="28">
      <c r="A549" s="23" t="s">
        <v>1700</v>
      </c>
      <c r="B549" s="23" t="s">
        <v>276</v>
      </c>
      <c r="C549" s="24" t="s">
        <v>277</v>
      </c>
      <c r="D549" s="24" t="s">
        <v>278</v>
      </c>
      <c r="E549" s="24" t="s">
        <v>634</v>
      </c>
      <c r="F549" s="23" t="s">
        <v>268</v>
      </c>
      <c r="G549" s="23"/>
      <c r="H549" s="23" t="s">
        <v>16</v>
      </c>
      <c r="I549" s="24" t="s">
        <v>17</v>
      </c>
      <c r="J549" s="23" t="s">
        <v>18</v>
      </c>
      <c r="K549" s="24"/>
      <c r="L549" s="26"/>
      <c r="M549" s="26"/>
      <c r="N549" s="23"/>
      <c r="O549" s="27"/>
      <c r="P549" s="23" t="s">
        <v>6217</v>
      </c>
      <c r="Q549" s="27" t="str">
        <f>IF(O549&lt;&gt;"",O549,IF(ISNUMBER(FIND("xant",E549)),"ant",IF(ISNUMBER(FIND("xgre",E549)),"gre","glb")))</f>
        <v>glb</v>
      </c>
      <c r="R549" s="23"/>
      <c r="S549" s="23" t="str">
        <f t="shared" si="24"/>
        <v>longitude, latitude, alevel, time</v>
      </c>
      <c r="T549" s="23" t="str">
        <f t="shared" si="25"/>
        <v>area: time: mean</v>
      </c>
      <c r="U549" s="27" t="str">
        <f t="shared" si="26"/>
        <v>hus</v>
      </c>
      <c r="V549" s="23"/>
    </row>
    <row r="550" spans="1:22" ht="28">
      <c r="A550" s="23" t="s">
        <v>1796</v>
      </c>
      <c r="B550" s="23" t="s">
        <v>276</v>
      </c>
      <c r="C550" s="24" t="s">
        <v>277</v>
      </c>
      <c r="D550" s="24" t="s">
        <v>278</v>
      </c>
      <c r="E550" s="24" t="s">
        <v>634</v>
      </c>
      <c r="F550" s="23" t="s">
        <v>268</v>
      </c>
      <c r="G550" s="23"/>
      <c r="H550" s="23" t="s">
        <v>16</v>
      </c>
      <c r="I550" s="24" t="s">
        <v>17</v>
      </c>
      <c r="J550" s="23" t="s">
        <v>18</v>
      </c>
      <c r="K550" s="24"/>
      <c r="L550" s="26"/>
      <c r="M550" s="26"/>
      <c r="N550" s="23"/>
      <c r="O550" s="27"/>
      <c r="P550" s="23" t="s">
        <v>6217</v>
      </c>
      <c r="Q550" s="27" t="str">
        <f>IF(O550&lt;&gt;"",O550,IF(ISNUMBER(FIND("xant",E550)),"ant",IF(ISNUMBER(FIND("xgre",E550)),"gre","glb")))</f>
        <v>glb</v>
      </c>
      <c r="R550" s="23"/>
      <c r="S550" s="23" t="str">
        <f t="shared" si="24"/>
        <v>longitude, latitude, alevel, time</v>
      </c>
      <c r="T550" s="23" t="str">
        <f t="shared" si="25"/>
        <v>area: time: mean</v>
      </c>
      <c r="U550" s="27" t="str">
        <f t="shared" si="26"/>
        <v>hus</v>
      </c>
      <c r="V550" s="23"/>
    </row>
    <row r="551" spans="1:22" ht="28">
      <c r="A551" s="23" t="s">
        <v>1955</v>
      </c>
      <c r="B551" s="23" t="s">
        <v>276</v>
      </c>
      <c r="C551" s="24" t="s">
        <v>277</v>
      </c>
      <c r="D551" s="24" t="s">
        <v>278</v>
      </c>
      <c r="E551" s="24" t="s">
        <v>1935</v>
      </c>
      <c r="F551" s="23" t="s">
        <v>1936</v>
      </c>
      <c r="G551" s="23"/>
      <c r="H551" s="23" t="s">
        <v>66</v>
      </c>
      <c r="I551" s="24" t="s">
        <v>383</v>
      </c>
      <c r="J551" s="23"/>
      <c r="K551" s="24"/>
      <c r="L551" s="26"/>
      <c r="M551" s="26"/>
      <c r="N551" s="23"/>
      <c r="O551" s="27"/>
      <c r="P551" s="23" t="s">
        <v>6221</v>
      </c>
      <c r="Q551" s="27" t="str">
        <f>IF(O551&lt;&gt;"",O551,IF(ISNUMBER(FIND("xant",E551)),"ant",IF(ISNUMBER(FIND("xgre",E551)),"gre","glb")))</f>
        <v>glb</v>
      </c>
      <c r="R551" s="23"/>
      <c r="S551" s="23" t="str">
        <f t="shared" si="24"/>
        <v>alevel, site, time1</v>
      </c>
      <c r="T551" s="23" t="str">
        <f t="shared" si="25"/>
        <v>area: point time: point</v>
      </c>
      <c r="U551" s="27" t="str">
        <f t="shared" si="26"/>
        <v>hus</v>
      </c>
      <c r="V551" s="23"/>
    </row>
    <row r="552" spans="1:22" ht="28">
      <c r="A552" s="23" t="s">
        <v>2038</v>
      </c>
      <c r="B552" s="23" t="s">
        <v>276</v>
      </c>
      <c r="C552" s="24" t="s">
        <v>277</v>
      </c>
      <c r="D552" s="24" t="s">
        <v>278</v>
      </c>
      <c r="E552" s="24" t="s">
        <v>1380</v>
      </c>
      <c r="F552" s="23" t="s">
        <v>1381</v>
      </c>
      <c r="G552" s="23"/>
      <c r="H552" s="23" t="s">
        <v>16</v>
      </c>
      <c r="I552" s="24" t="s">
        <v>1382</v>
      </c>
      <c r="J552" s="23" t="s">
        <v>18</v>
      </c>
      <c r="K552" s="24"/>
      <c r="L552" s="26"/>
      <c r="M552" s="26"/>
      <c r="N552" s="23"/>
      <c r="O552" s="27"/>
      <c r="P552" s="23" t="s">
        <v>6217</v>
      </c>
      <c r="Q552" s="27" t="str">
        <f>IF(O552&lt;&gt;"",O552,IF(ISNUMBER(FIND("xant",E552)),"ant",IF(ISNUMBER(FIND("xgre",E552)),"gre","glb")))</f>
        <v>glb</v>
      </c>
      <c r="R552" s="23"/>
      <c r="S552" s="23" t="str">
        <f t="shared" si="24"/>
        <v>longitude, latitude, plev19, time</v>
      </c>
      <c r="T552" s="23" t="str">
        <f t="shared" si="25"/>
        <v>time: mean</v>
      </c>
      <c r="U552" s="27" t="str">
        <f t="shared" si="26"/>
        <v>hus</v>
      </c>
      <c r="V552" s="23"/>
    </row>
    <row r="553" spans="1:22" ht="14">
      <c r="A553" s="23" t="s">
        <v>2222</v>
      </c>
      <c r="B553" s="23" t="s">
        <v>276</v>
      </c>
      <c r="C553" s="24" t="s">
        <v>277</v>
      </c>
      <c r="D553" s="24" t="s">
        <v>277</v>
      </c>
      <c r="E553" s="24" t="s">
        <v>279</v>
      </c>
      <c r="F553" s="23" t="s">
        <v>268</v>
      </c>
      <c r="G553" s="23"/>
      <c r="H553" s="23" t="s">
        <v>66</v>
      </c>
      <c r="I553" s="24" t="s">
        <v>67</v>
      </c>
      <c r="J553" s="23" t="s">
        <v>18</v>
      </c>
      <c r="K553" s="24"/>
      <c r="L553" s="26"/>
      <c r="M553" s="26"/>
      <c r="N553" s="23"/>
      <c r="O553" s="27"/>
      <c r="P553" s="23" t="s">
        <v>6217</v>
      </c>
      <c r="Q553" s="27" t="str">
        <f>IF(O553&lt;&gt;"",O553,IF(ISNUMBER(FIND("xant",E553)),"ant",IF(ISNUMBER(FIND("xgre",E553)),"gre","glb")))</f>
        <v>glb</v>
      </c>
      <c r="R553" s="23"/>
      <c r="S553" s="23" t="str">
        <f t="shared" si="24"/>
        <v>longitude, latitude, alevel, time1</v>
      </c>
      <c r="T553" s="23" t="str">
        <f t="shared" si="25"/>
        <v>area: mean time: point</v>
      </c>
      <c r="U553" s="27" t="str">
        <f t="shared" si="26"/>
        <v>hus</v>
      </c>
      <c r="V553" s="23"/>
    </row>
    <row r="554" spans="1:22" ht="14">
      <c r="A554" s="23" t="s">
        <v>2350</v>
      </c>
      <c r="B554" s="23" t="s">
        <v>276</v>
      </c>
      <c r="C554" s="24" t="s">
        <v>277</v>
      </c>
      <c r="D554" s="24" t="s">
        <v>2351</v>
      </c>
      <c r="E554" s="24" t="s">
        <v>1380</v>
      </c>
      <c r="F554" s="23" t="s">
        <v>1381</v>
      </c>
      <c r="G554" s="23"/>
      <c r="H554" s="23" t="s">
        <v>16</v>
      </c>
      <c r="I554" s="24" t="s">
        <v>1382</v>
      </c>
      <c r="J554" s="23" t="s">
        <v>18</v>
      </c>
      <c r="K554" s="24"/>
      <c r="L554" s="26"/>
      <c r="M554" s="26"/>
      <c r="N554" s="23"/>
      <c r="O554" s="27"/>
      <c r="P554" s="23" t="s">
        <v>6217</v>
      </c>
      <c r="Q554" s="27" t="str">
        <f>IF(O554&lt;&gt;"",O554,IF(ISNUMBER(FIND("xant",E554)),"ant",IF(ISNUMBER(FIND("xgre",E554)),"gre","glb")))</f>
        <v>glb</v>
      </c>
      <c r="R554" s="23"/>
      <c r="S554" s="23" t="str">
        <f t="shared" si="24"/>
        <v>longitude, latitude, plev19, time</v>
      </c>
      <c r="T554" s="23" t="str">
        <f t="shared" si="25"/>
        <v>time: mean</v>
      </c>
      <c r="U554" s="27" t="str">
        <f t="shared" si="26"/>
        <v>hus</v>
      </c>
      <c r="V554" s="23"/>
    </row>
    <row r="555" spans="1:22" ht="28">
      <c r="A555" s="23" t="s">
        <v>2223</v>
      </c>
      <c r="B555" s="23" t="s">
        <v>2224</v>
      </c>
      <c r="C555" s="24" t="s">
        <v>2225</v>
      </c>
      <c r="D555" s="24" t="s">
        <v>2226</v>
      </c>
      <c r="E555" s="24" t="s">
        <v>2227</v>
      </c>
      <c r="F555" s="23" t="s">
        <v>2228</v>
      </c>
      <c r="G555" s="23"/>
      <c r="H555" s="23" t="s">
        <v>66</v>
      </c>
      <c r="I555" s="24" t="s">
        <v>374</v>
      </c>
      <c r="J555" s="23" t="s">
        <v>18</v>
      </c>
      <c r="K555" s="24" t="s">
        <v>5945</v>
      </c>
      <c r="L555" s="26"/>
      <c r="M555" s="26"/>
      <c r="N555" s="23" t="s">
        <v>276</v>
      </c>
      <c r="O555" s="27"/>
      <c r="P555" s="23" t="s">
        <v>6217</v>
      </c>
      <c r="Q555" s="27" t="str">
        <f>IF(O555&lt;&gt;"",O555,IF(ISNUMBER(FIND("xant",E555)),"ant",IF(ISNUMBER(FIND("xgre",E555)),"gre","glb")))</f>
        <v>glb</v>
      </c>
      <c r="R555" s="23"/>
      <c r="S555" s="23" t="str">
        <f t="shared" si="24"/>
        <v>longitude, latitude, plev6, time1</v>
      </c>
      <c r="T555" s="23" t="str">
        <f t="shared" si="25"/>
        <v>area: mean where air time: point</v>
      </c>
      <c r="U555" s="27" t="str">
        <f t="shared" si="26"/>
        <v>hus</v>
      </c>
      <c r="V555" s="23"/>
    </row>
    <row r="556" spans="1:22" ht="14">
      <c r="A556" s="23" t="s">
        <v>60</v>
      </c>
      <c r="B556" s="23" t="s">
        <v>61</v>
      </c>
      <c r="C556" s="24" t="s">
        <v>62</v>
      </c>
      <c r="D556" s="24" t="s">
        <v>63</v>
      </c>
      <c r="E556" s="24" t="s">
        <v>64</v>
      </c>
      <c r="F556" s="23" t="s">
        <v>15</v>
      </c>
      <c r="G556" s="23" t="s">
        <v>65</v>
      </c>
      <c r="H556" s="23" t="s">
        <v>66</v>
      </c>
      <c r="I556" s="24" t="s">
        <v>67</v>
      </c>
      <c r="J556" s="23" t="s">
        <v>18</v>
      </c>
      <c r="K556" s="24"/>
      <c r="L556" s="26"/>
      <c r="M556" s="26"/>
      <c r="N556" s="23"/>
      <c r="O556" s="27"/>
      <c r="P556" s="23" t="s">
        <v>6217</v>
      </c>
      <c r="Q556" s="27" t="str">
        <f>IF(O556&lt;&gt;"",O556,IF(ISNUMBER(FIND("xant",E556)),"ant",IF(ISNUMBER(FIND("xgre",E556)),"gre","glb")))</f>
        <v>glb</v>
      </c>
      <c r="R556" s="23"/>
      <c r="S556" s="23" t="str">
        <f t="shared" si="24"/>
        <v>longitude, latitude, time1, height2m</v>
      </c>
      <c r="T556" s="23" t="str">
        <f t="shared" si="25"/>
        <v>area: mean time: point</v>
      </c>
      <c r="U556" s="27" t="str">
        <f t="shared" si="26"/>
        <v>huss</v>
      </c>
      <c r="V556" s="23"/>
    </row>
    <row r="557" spans="1:22" ht="14">
      <c r="A557" s="23" t="s">
        <v>302</v>
      </c>
      <c r="B557" s="23" t="s">
        <v>61</v>
      </c>
      <c r="C557" s="24" t="s">
        <v>62</v>
      </c>
      <c r="D557" s="24" t="s">
        <v>303</v>
      </c>
      <c r="E557" s="24" t="s">
        <v>301</v>
      </c>
      <c r="F557" s="23" t="s">
        <v>15</v>
      </c>
      <c r="G557" s="23" t="s">
        <v>65</v>
      </c>
      <c r="H557" s="23" t="s">
        <v>16</v>
      </c>
      <c r="I557" s="24" t="s">
        <v>17</v>
      </c>
      <c r="J557" s="23" t="s">
        <v>18</v>
      </c>
      <c r="K557" s="24"/>
      <c r="L557" s="26"/>
      <c r="M557" s="26"/>
      <c r="N557" s="23"/>
      <c r="O557" s="27"/>
      <c r="P557" s="23" t="s">
        <v>6217</v>
      </c>
      <c r="Q557" s="27" t="str">
        <f>IF(O557&lt;&gt;"",O557,IF(ISNUMBER(FIND("xant",E557)),"ant",IF(ISNUMBER(FIND("xgre",E557)),"gre","glb")))</f>
        <v>glb</v>
      </c>
      <c r="R557" s="23"/>
      <c r="S557" s="23" t="str">
        <f t="shared" si="24"/>
        <v>longitude, latitude, time, height2m</v>
      </c>
      <c r="T557" s="23" t="str">
        <f t="shared" si="25"/>
        <v>area: time: mean</v>
      </c>
      <c r="U557" s="27" t="str">
        <f t="shared" si="26"/>
        <v>huss</v>
      </c>
      <c r="V557" s="23"/>
    </row>
    <row r="558" spans="1:22" ht="14">
      <c r="A558" s="23" t="s">
        <v>1456</v>
      </c>
      <c r="B558" s="23" t="s">
        <v>61</v>
      </c>
      <c r="C558" s="24" t="s">
        <v>62</v>
      </c>
      <c r="D558" s="24" t="s">
        <v>303</v>
      </c>
      <c r="E558" s="24" t="s">
        <v>301</v>
      </c>
      <c r="F558" s="23" t="s">
        <v>15</v>
      </c>
      <c r="G558" s="23" t="s">
        <v>65</v>
      </c>
      <c r="H558" s="23" t="s">
        <v>16</v>
      </c>
      <c r="I558" s="24" t="s">
        <v>17</v>
      </c>
      <c r="J558" s="23" t="s">
        <v>18</v>
      </c>
      <c r="K558" s="24"/>
      <c r="L558" s="26"/>
      <c r="M558" s="26"/>
      <c r="N558" s="23"/>
      <c r="O558" s="27"/>
      <c r="P558" s="23" t="s">
        <v>6217</v>
      </c>
      <c r="Q558" s="27" t="str">
        <f>IF(O558&lt;&gt;"",O558,IF(ISNUMBER(FIND("xant",E558)),"ant",IF(ISNUMBER(FIND("xgre",E558)),"gre","glb")))</f>
        <v>glb</v>
      </c>
      <c r="R558" s="23"/>
      <c r="S558" s="23" t="str">
        <f t="shared" si="24"/>
        <v>longitude, latitude, time, height2m</v>
      </c>
      <c r="T558" s="23" t="str">
        <f t="shared" si="25"/>
        <v>area: time: mean</v>
      </c>
      <c r="U558" s="27" t="str">
        <f t="shared" si="26"/>
        <v>huss</v>
      </c>
      <c r="V558" s="23"/>
    </row>
    <row r="559" spans="1:22" ht="14">
      <c r="A559" s="23" t="s">
        <v>1956</v>
      </c>
      <c r="B559" s="23" t="s">
        <v>61</v>
      </c>
      <c r="C559" s="24" t="s">
        <v>62</v>
      </c>
      <c r="D559" s="24" t="s">
        <v>303</v>
      </c>
      <c r="E559" s="24" t="s">
        <v>1954</v>
      </c>
      <c r="F559" s="23" t="s">
        <v>1931</v>
      </c>
      <c r="G559" s="23" t="s">
        <v>65</v>
      </c>
      <c r="H559" s="23" t="s">
        <v>66</v>
      </c>
      <c r="I559" s="24" t="s">
        <v>383</v>
      </c>
      <c r="J559" s="23"/>
      <c r="K559" s="24"/>
      <c r="L559" s="26"/>
      <c r="M559" s="26"/>
      <c r="N559" s="23"/>
      <c r="O559" s="27"/>
      <c r="P559" s="23" t="s">
        <v>6221</v>
      </c>
      <c r="Q559" s="27" t="str">
        <f>IF(O559&lt;&gt;"",O559,IF(ISNUMBER(FIND("xant",E559)),"ant",IF(ISNUMBER(FIND("xgre",E559)),"gre","glb")))</f>
        <v>glb</v>
      </c>
      <c r="R559" s="23"/>
      <c r="S559" s="23" t="str">
        <f t="shared" si="24"/>
        <v>site, time1, height2m</v>
      </c>
      <c r="T559" s="23" t="str">
        <f t="shared" si="25"/>
        <v>area: point time: point</v>
      </c>
      <c r="U559" s="27" t="str">
        <f t="shared" si="26"/>
        <v>huss</v>
      </c>
      <c r="V559" s="23"/>
    </row>
    <row r="560" spans="1:22" ht="14">
      <c r="A560" s="23" t="s">
        <v>2039</v>
      </c>
      <c r="B560" s="23" t="s">
        <v>61</v>
      </c>
      <c r="C560" s="24" t="s">
        <v>62</v>
      </c>
      <c r="D560" s="24" t="s">
        <v>303</v>
      </c>
      <c r="E560" s="24" t="s">
        <v>301</v>
      </c>
      <c r="F560" s="23" t="s">
        <v>15</v>
      </c>
      <c r="G560" s="23" t="s">
        <v>65</v>
      </c>
      <c r="H560" s="23" t="s">
        <v>16</v>
      </c>
      <c r="I560" s="24" t="s">
        <v>17</v>
      </c>
      <c r="J560" s="23" t="s">
        <v>18</v>
      </c>
      <c r="K560" s="24"/>
      <c r="L560" s="26"/>
      <c r="M560" s="26"/>
      <c r="N560" s="23"/>
      <c r="O560" s="27"/>
      <c r="P560" s="23" t="s">
        <v>6217</v>
      </c>
      <c r="Q560" s="27" t="str">
        <f>IF(O560&lt;&gt;"",O560,IF(ISNUMBER(FIND("xant",E560)),"ant",IF(ISNUMBER(FIND("xgre",E560)),"gre","glb")))</f>
        <v>glb</v>
      </c>
      <c r="R560" s="23"/>
      <c r="S560" s="23" t="str">
        <f t="shared" si="24"/>
        <v>longitude, latitude, time, height2m</v>
      </c>
      <c r="T560" s="23" t="str">
        <f t="shared" si="25"/>
        <v>area: time: mean</v>
      </c>
      <c r="U560" s="27" t="str">
        <f t="shared" si="26"/>
        <v>huss</v>
      </c>
      <c r="V560" s="23"/>
    </row>
    <row r="561" spans="1:22" ht="14">
      <c r="A561" s="23" t="s">
        <v>2145</v>
      </c>
      <c r="B561" s="23" t="s">
        <v>61</v>
      </c>
      <c r="C561" s="24" t="s">
        <v>62</v>
      </c>
      <c r="D561" s="24" t="s">
        <v>2146</v>
      </c>
      <c r="E561" s="24" t="s">
        <v>64</v>
      </c>
      <c r="F561" s="23" t="s">
        <v>15</v>
      </c>
      <c r="G561" s="23" t="s">
        <v>65</v>
      </c>
      <c r="H561" s="23" t="s">
        <v>66</v>
      </c>
      <c r="I561" s="24" t="s">
        <v>67</v>
      </c>
      <c r="J561" s="23" t="s">
        <v>18</v>
      </c>
      <c r="K561" s="24"/>
      <c r="L561" s="26"/>
      <c r="M561" s="26"/>
      <c r="N561" s="23"/>
      <c r="O561" s="27"/>
      <c r="P561" s="23" t="s">
        <v>6217</v>
      </c>
      <c r="Q561" s="27" t="str">
        <f>IF(O561&lt;&gt;"",O561,IF(ISNUMBER(FIND("xant",E561)),"ant",IF(ISNUMBER(FIND("xgre",E561)),"gre","glb")))</f>
        <v>glb</v>
      </c>
      <c r="R561" s="23"/>
      <c r="S561" s="23" t="str">
        <f t="shared" si="24"/>
        <v>longitude, latitude, time1, height2m</v>
      </c>
      <c r="T561" s="23" t="str">
        <f t="shared" si="25"/>
        <v>area: mean time: point</v>
      </c>
      <c r="U561" s="27" t="str">
        <f t="shared" si="26"/>
        <v>huss</v>
      </c>
      <c r="V561" s="23"/>
    </row>
    <row r="562" spans="1:22" ht="28">
      <c r="A562" s="23" t="s">
        <v>3845</v>
      </c>
      <c r="B562" s="23" t="s">
        <v>3846</v>
      </c>
      <c r="C562" s="24" t="s">
        <v>3847</v>
      </c>
      <c r="D562" s="24" t="s">
        <v>3848</v>
      </c>
      <c r="E562" s="24" t="s">
        <v>1368</v>
      </c>
      <c r="F562" s="23" t="s">
        <v>1369</v>
      </c>
      <c r="G562" s="23"/>
      <c r="H562" s="23" t="s">
        <v>16</v>
      </c>
      <c r="I562" s="24" t="s">
        <v>3849</v>
      </c>
      <c r="J562" s="23"/>
      <c r="K562" s="24"/>
      <c r="L562" s="26"/>
      <c r="M562" s="24" t="s">
        <v>6209</v>
      </c>
      <c r="N562" s="23"/>
      <c r="O562" s="27" t="s">
        <v>6183</v>
      </c>
      <c r="P562" s="23" t="s">
        <v>6221</v>
      </c>
      <c r="Q562" s="27" t="str">
        <f>IF(O562&lt;&gt;"",O562,IF(ISNUMBER(FIND("xant",E562)),"ant",IF(ISNUMBER(FIND("xgre",E562)),"gre","glb")))</f>
        <v>ant</v>
      </c>
      <c r="R562" s="23"/>
      <c r="S562" s="23" t="str">
        <f t="shared" si="24"/>
        <v>time</v>
      </c>
      <c r="T562" s="23" t="str">
        <f t="shared" si="25"/>
        <v>area: sum where floating_ice_shelf time: mean</v>
      </c>
      <c r="U562" s="27" t="str">
        <f t="shared" si="26"/>
        <v>iareafl</v>
      </c>
      <c r="V562" s="23"/>
    </row>
    <row r="563" spans="1:22" ht="28">
      <c r="A563" s="23" t="s">
        <v>3935</v>
      </c>
      <c r="B563" s="23" t="s">
        <v>3846</v>
      </c>
      <c r="C563" s="24" t="s">
        <v>3847</v>
      </c>
      <c r="D563" s="24" t="s">
        <v>3936</v>
      </c>
      <c r="E563" s="24" t="s">
        <v>1368</v>
      </c>
      <c r="F563" s="23" t="s">
        <v>1369</v>
      </c>
      <c r="G563" s="23"/>
      <c r="H563" s="23" t="s">
        <v>16</v>
      </c>
      <c r="I563" s="24" t="s">
        <v>3849</v>
      </c>
      <c r="J563" s="23"/>
      <c r="K563" s="24"/>
      <c r="L563" s="26"/>
      <c r="M563" s="24" t="s">
        <v>6209</v>
      </c>
      <c r="N563" s="23"/>
      <c r="O563" s="27" t="s">
        <v>6184</v>
      </c>
      <c r="P563" s="23" t="s">
        <v>6221</v>
      </c>
      <c r="Q563" s="27" t="str">
        <f>IF(O563&lt;&gt;"",O563,IF(ISNUMBER(FIND("xant",E563)),"ant",IF(ISNUMBER(FIND("xgre",E563)),"gre","glb")))</f>
        <v>gre</v>
      </c>
      <c r="R563" s="23"/>
      <c r="S563" s="23" t="str">
        <f t="shared" si="24"/>
        <v>time</v>
      </c>
      <c r="T563" s="23" t="str">
        <f t="shared" si="25"/>
        <v>area: sum where floating_ice_shelf time: mean</v>
      </c>
      <c r="U563" s="27" t="str">
        <f t="shared" si="26"/>
        <v>iareafl</v>
      </c>
      <c r="V563" s="23"/>
    </row>
    <row r="564" spans="1:22" ht="28">
      <c r="A564" s="23" t="s">
        <v>3850</v>
      </c>
      <c r="B564" s="23" t="s">
        <v>3851</v>
      </c>
      <c r="C564" s="24" t="s">
        <v>3852</v>
      </c>
      <c r="D564" s="24" t="s">
        <v>3848</v>
      </c>
      <c r="E564" s="24" t="s">
        <v>1368</v>
      </c>
      <c r="F564" s="23" t="s">
        <v>1369</v>
      </c>
      <c r="G564" s="23"/>
      <c r="H564" s="23" t="s">
        <v>16</v>
      </c>
      <c r="I564" s="24" t="s">
        <v>3853</v>
      </c>
      <c r="J564" s="23"/>
      <c r="K564" s="24"/>
      <c r="L564" s="26"/>
      <c r="M564" s="24" t="s">
        <v>6209</v>
      </c>
      <c r="N564" s="23"/>
      <c r="O564" s="27" t="s">
        <v>6183</v>
      </c>
      <c r="P564" s="23" t="s">
        <v>6221</v>
      </c>
      <c r="Q564" s="27" t="str">
        <f>IF(O564&lt;&gt;"",O564,IF(ISNUMBER(FIND("xant",E564)),"ant",IF(ISNUMBER(FIND("xgre",E564)),"gre","glb")))</f>
        <v>ant</v>
      </c>
      <c r="R564" s="23"/>
      <c r="S564" s="23" t="str">
        <f t="shared" si="24"/>
        <v>time</v>
      </c>
      <c r="T564" s="23" t="str">
        <f t="shared" si="25"/>
        <v>area: sum where floating_ice_shelf time: mean</v>
      </c>
      <c r="U564" s="27" t="str">
        <f t="shared" si="26"/>
        <v>iareagr</v>
      </c>
      <c r="V564" s="23"/>
    </row>
    <row r="565" spans="1:22" ht="28">
      <c r="A565" s="23" t="s">
        <v>3937</v>
      </c>
      <c r="B565" s="23" t="s">
        <v>3851</v>
      </c>
      <c r="C565" s="24" t="s">
        <v>3852</v>
      </c>
      <c r="D565" s="24" t="s">
        <v>3936</v>
      </c>
      <c r="E565" s="24" t="s">
        <v>1368</v>
      </c>
      <c r="F565" s="23" t="s">
        <v>1369</v>
      </c>
      <c r="G565" s="23"/>
      <c r="H565" s="23" t="s">
        <v>16</v>
      </c>
      <c r="I565" s="24" t="s">
        <v>3853</v>
      </c>
      <c r="J565" s="23"/>
      <c r="K565" s="24"/>
      <c r="L565" s="26"/>
      <c r="M565" s="24" t="s">
        <v>6209</v>
      </c>
      <c r="N565" s="23"/>
      <c r="O565" s="27" t="s">
        <v>6184</v>
      </c>
      <c r="P565" s="23" t="s">
        <v>6221</v>
      </c>
      <c r="Q565" s="27" t="str">
        <f>IF(O565&lt;&gt;"",O565,IF(ISNUMBER(FIND("xant",E565)),"ant",IF(ISNUMBER(FIND("xgre",E565)),"gre","glb")))</f>
        <v>gre</v>
      </c>
      <c r="R565" s="23"/>
      <c r="S565" s="23" t="str">
        <f t="shared" si="24"/>
        <v>time</v>
      </c>
      <c r="T565" s="23" t="str">
        <f t="shared" si="25"/>
        <v>area: sum where floating_ice_shelf time: mean</v>
      </c>
      <c r="U565" s="27" t="str">
        <f t="shared" si="26"/>
        <v>iareagr</v>
      </c>
      <c r="V565" s="23"/>
    </row>
    <row r="566" spans="1:22" ht="56">
      <c r="A566" s="23" t="s">
        <v>3750</v>
      </c>
      <c r="B566" s="23" t="s">
        <v>3751</v>
      </c>
      <c r="C566" s="24" t="s">
        <v>3752</v>
      </c>
      <c r="D566" s="24" t="s">
        <v>3753</v>
      </c>
      <c r="E566" s="24" t="s">
        <v>3747</v>
      </c>
      <c r="F566" s="23" t="s">
        <v>3726</v>
      </c>
      <c r="G566" s="23"/>
      <c r="H566" s="23" t="s">
        <v>16</v>
      </c>
      <c r="I566" s="24" t="s">
        <v>3331</v>
      </c>
      <c r="J566" s="23" t="s">
        <v>3728</v>
      </c>
      <c r="K566" s="24" t="s">
        <v>5955</v>
      </c>
      <c r="L566" s="26" t="s">
        <v>14</v>
      </c>
      <c r="M566" s="26"/>
      <c r="N566" s="23"/>
      <c r="O566" s="27"/>
      <c r="P566" s="23" t="s">
        <v>6219</v>
      </c>
      <c r="Q566" s="27" t="str">
        <f>IF(O566&lt;&gt;"",O566,IF(ISNUMBER(FIND("xant",E566)),"ant",IF(ISNUMBER(FIND("xgre",E566)),"gre","glb")))</f>
        <v>ant</v>
      </c>
      <c r="R566" s="23"/>
      <c r="S566" s="23" t="str">
        <f t="shared" si="24"/>
        <v>longitude, latitude, time</v>
      </c>
      <c r="T566" s="23" t="str">
        <f t="shared" si="25"/>
        <v>area: time: mean where ice_sheet</v>
      </c>
      <c r="U566" s="27" t="str">
        <f t="shared" si="26"/>
        <v>icem</v>
      </c>
      <c r="V566" s="23"/>
    </row>
    <row r="567" spans="1:22" ht="56">
      <c r="A567" s="23" t="s">
        <v>3818</v>
      </c>
      <c r="B567" s="23" t="s">
        <v>3751</v>
      </c>
      <c r="C567" s="24" t="s">
        <v>3752</v>
      </c>
      <c r="D567" s="24" t="s">
        <v>3753</v>
      </c>
      <c r="E567" s="24" t="s">
        <v>3815</v>
      </c>
      <c r="F567" s="23" t="s">
        <v>3740</v>
      </c>
      <c r="G567" s="23"/>
      <c r="H567" s="23" t="s">
        <v>16</v>
      </c>
      <c r="I567" s="24" t="s">
        <v>3331</v>
      </c>
      <c r="J567" s="23" t="s">
        <v>3728</v>
      </c>
      <c r="K567" s="24" t="s">
        <v>5955</v>
      </c>
      <c r="L567" s="26" t="s">
        <v>14</v>
      </c>
      <c r="M567" s="26"/>
      <c r="N567" s="23"/>
      <c r="O567" s="27"/>
      <c r="P567" s="23" t="s">
        <v>6219</v>
      </c>
      <c r="Q567" s="27" t="str">
        <f>IF(O567&lt;&gt;"",O567,IF(ISNUMBER(FIND("xant",E567)),"ant",IF(ISNUMBER(FIND("xgre",E567)),"gre","glb")))</f>
        <v>gre</v>
      </c>
      <c r="R567" s="23"/>
      <c r="S567" s="23" t="str">
        <f t="shared" si="24"/>
        <v>longitude, latitude, time</v>
      </c>
      <c r="T567" s="23" t="str">
        <f t="shared" si="25"/>
        <v>area: time: mean where ice_sheet</v>
      </c>
      <c r="U567" s="27" t="str">
        <f t="shared" si="26"/>
        <v>icem</v>
      </c>
      <c r="V567" s="23"/>
    </row>
    <row r="568" spans="1:22" ht="42">
      <c r="A568" s="23" t="s">
        <v>3983</v>
      </c>
      <c r="B568" s="23" t="s">
        <v>3984</v>
      </c>
      <c r="C568" s="24" t="s">
        <v>3985</v>
      </c>
      <c r="D568" s="24" t="s">
        <v>3970</v>
      </c>
      <c r="E568" s="24" t="s">
        <v>14</v>
      </c>
      <c r="F568" s="23" t="s">
        <v>15</v>
      </c>
      <c r="G568" s="23"/>
      <c r="H568" s="23" t="s">
        <v>16</v>
      </c>
      <c r="I568" s="24" t="s">
        <v>3331</v>
      </c>
      <c r="J568" s="23" t="s">
        <v>18</v>
      </c>
      <c r="K568" s="24"/>
      <c r="L568" s="26"/>
      <c r="M568" s="26"/>
      <c r="N568" s="23" t="s">
        <v>3751</v>
      </c>
      <c r="O568" s="27"/>
      <c r="P568" s="23" t="s">
        <v>6218</v>
      </c>
      <c r="Q568" s="27" t="str">
        <f>IF(O568&lt;&gt;"",O568,IF(ISNUMBER(FIND("xant",E568)),"ant",IF(ISNUMBER(FIND("xgre",E568)),"gre","glb")))</f>
        <v>glb</v>
      </c>
      <c r="R568" s="23"/>
      <c r="S568" s="23" t="str">
        <f t="shared" si="24"/>
        <v>longitude, latitude, time</v>
      </c>
      <c r="T568" s="23" t="str">
        <f t="shared" si="25"/>
        <v>area: time: mean where ice_sheet</v>
      </c>
      <c r="U568" s="27" t="str">
        <f t="shared" si="26"/>
        <v>icem</v>
      </c>
      <c r="V568" s="23"/>
    </row>
    <row r="569" spans="1:22" ht="52" customHeight="1">
      <c r="A569" s="23" t="s">
        <v>4757</v>
      </c>
      <c r="B569" s="23" t="s">
        <v>4758</v>
      </c>
      <c r="C569" s="24" t="s">
        <v>4759</v>
      </c>
      <c r="D569" s="24" t="s">
        <v>4760</v>
      </c>
      <c r="E569" s="24" t="s">
        <v>72</v>
      </c>
      <c r="F569" s="23" t="s">
        <v>15</v>
      </c>
      <c r="G569" s="23" t="s">
        <v>73</v>
      </c>
      <c r="H569" s="23" t="s">
        <v>16</v>
      </c>
      <c r="I569" s="24" t="s">
        <v>31</v>
      </c>
      <c r="J569" s="23" t="s">
        <v>37</v>
      </c>
      <c r="K569" s="24" t="s">
        <v>5956</v>
      </c>
      <c r="L569" s="24" t="s">
        <v>14</v>
      </c>
      <c r="M569" s="26"/>
      <c r="N569" s="23"/>
      <c r="O569" s="27"/>
      <c r="P569" s="23" t="s">
        <v>6218</v>
      </c>
      <c r="Q569" s="27" t="str">
        <f>IF(O569&lt;&gt;"",O569,IF(ISNUMBER(FIND("xant",E569)),"ant",IF(ISNUMBER(FIND("xgre",E569)),"gre","glb")))</f>
        <v>glb</v>
      </c>
      <c r="R569" s="23"/>
      <c r="S569" s="23" t="str">
        <f t="shared" si="24"/>
        <v>longitude, latitude, time</v>
      </c>
      <c r="T569" s="23" t="str">
        <f t="shared" si="25"/>
        <v>area: mean where sea time: mean</v>
      </c>
      <c r="U569" s="27" t="str">
        <f t="shared" si="26"/>
        <v>icfriver</v>
      </c>
      <c r="V569" s="23"/>
    </row>
    <row r="570" spans="1:22" ht="28">
      <c r="A570" s="23" t="s">
        <v>4761</v>
      </c>
      <c r="B570" s="23" t="s">
        <v>4762</v>
      </c>
      <c r="C570" s="24" t="s">
        <v>4763</v>
      </c>
      <c r="D570" s="24" t="s">
        <v>4764</v>
      </c>
      <c r="E570" s="24" t="s">
        <v>14</v>
      </c>
      <c r="F570" s="23" t="s">
        <v>15</v>
      </c>
      <c r="G570" s="23"/>
      <c r="H570" s="23" t="s">
        <v>16</v>
      </c>
      <c r="I570" s="24" t="s">
        <v>4244</v>
      </c>
      <c r="J570" s="23" t="s">
        <v>37</v>
      </c>
      <c r="K570" s="24" t="s">
        <v>5944</v>
      </c>
      <c r="L570" s="26"/>
      <c r="M570" s="26" t="s">
        <v>5957</v>
      </c>
      <c r="N570" s="23"/>
      <c r="O570" s="27"/>
      <c r="P570" s="23" t="s">
        <v>6218</v>
      </c>
      <c r="Q570" s="27" t="str">
        <f>IF(O570&lt;&gt;"",O570,IF(ISNUMBER(FIND("xant",E570)),"ant",IF(ISNUMBER(FIND("xgre",E570)),"gre","glb")))</f>
        <v>glb</v>
      </c>
      <c r="R570" s="23"/>
      <c r="S570" s="23" t="str">
        <f t="shared" si="24"/>
        <v>longitude, latitude, time</v>
      </c>
      <c r="T570" s="23" t="str">
        <f t="shared" si="25"/>
        <v>depth: sum where sea (over entire ocean column) area: time: mean</v>
      </c>
      <c r="U570" s="27" t="str">
        <f t="shared" si="26"/>
        <v>intdic</v>
      </c>
      <c r="V570" s="23"/>
    </row>
    <row r="571" spans="1:22" ht="28">
      <c r="A571" s="23" t="s">
        <v>4765</v>
      </c>
      <c r="B571" s="23" t="s">
        <v>4766</v>
      </c>
      <c r="C571" s="24" t="s">
        <v>4767</v>
      </c>
      <c r="D571" s="24" t="s">
        <v>4768</v>
      </c>
      <c r="E571" s="24" t="s">
        <v>14</v>
      </c>
      <c r="F571" s="23" t="s">
        <v>15</v>
      </c>
      <c r="G571" s="23"/>
      <c r="H571" s="23" t="s">
        <v>16</v>
      </c>
      <c r="I571" s="24" t="s">
        <v>4244</v>
      </c>
      <c r="J571" s="23" t="s">
        <v>37</v>
      </c>
      <c r="K571" s="24" t="s">
        <v>5944</v>
      </c>
      <c r="L571" s="26"/>
      <c r="M571" s="26" t="s">
        <v>5957</v>
      </c>
      <c r="N571" s="23"/>
      <c r="O571" s="27"/>
      <c r="P571" s="23" t="s">
        <v>6218</v>
      </c>
      <c r="Q571" s="27" t="str">
        <f>IF(O571&lt;&gt;"",O571,IF(ISNUMBER(FIND("xant",E571)),"ant",IF(ISNUMBER(FIND("xgre",E571)),"gre","glb")))</f>
        <v>glb</v>
      </c>
      <c r="R571" s="23"/>
      <c r="S571" s="23" t="str">
        <f t="shared" si="24"/>
        <v>longitude, latitude, time</v>
      </c>
      <c r="T571" s="23" t="str">
        <f t="shared" si="25"/>
        <v>depth: sum where sea (over entire ocean column) area: time: mean</v>
      </c>
      <c r="U571" s="27" t="str">
        <f t="shared" si="26"/>
        <v>intdoc</v>
      </c>
      <c r="V571" s="23"/>
    </row>
    <row r="572" spans="1:22" ht="32">
      <c r="A572" s="23" t="s">
        <v>4769</v>
      </c>
      <c r="B572" s="23" t="s">
        <v>4770</v>
      </c>
      <c r="C572" s="24" t="s">
        <v>4771</v>
      </c>
      <c r="D572" s="24" t="s">
        <v>4772</v>
      </c>
      <c r="E572" s="24" t="s">
        <v>14</v>
      </c>
      <c r="F572" s="23" t="s">
        <v>15</v>
      </c>
      <c r="G572" s="23"/>
      <c r="H572" s="23" t="s">
        <v>16</v>
      </c>
      <c r="I572" s="24" t="s">
        <v>4244</v>
      </c>
      <c r="J572" s="23" t="s">
        <v>37</v>
      </c>
      <c r="K572" s="31" t="s">
        <v>5958</v>
      </c>
      <c r="L572" s="26"/>
      <c r="M572" s="26" t="s">
        <v>31</v>
      </c>
      <c r="N572" s="23"/>
      <c r="O572" s="27"/>
      <c r="P572" s="23" t="s">
        <v>6218</v>
      </c>
      <c r="Q572" s="27" t="str">
        <f>IF(O572&lt;&gt;"",O572,IF(ISNUMBER(FIND("xant",E572)),"ant",IF(ISNUMBER(FIND("xgre",E572)),"gre","glb")))</f>
        <v>glb</v>
      </c>
      <c r="R572" s="23"/>
      <c r="S572" s="23" t="str">
        <f t="shared" si="24"/>
        <v>longitude, latitude, time</v>
      </c>
      <c r="T572" s="23" t="str">
        <f t="shared" si="25"/>
        <v>area: mean where sea time: mean</v>
      </c>
      <c r="U572" s="27" t="str">
        <f t="shared" si="26"/>
        <v>intparag</v>
      </c>
      <c r="V572" s="23"/>
    </row>
    <row r="573" spans="1:22" ht="32">
      <c r="A573" s="23" t="s">
        <v>4773</v>
      </c>
      <c r="B573" s="23" t="s">
        <v>4774</v>
      </c>
      <c r="C573" s="24" t="s">
        <v>4775</v>
      </c>
      <c r="D573" s="24" t="s">
        <v>4776</v>
      </c>
      <c r="E573" s="24" t="s">
        <v>14</v>
      </c>
      <c r="F573" s="23" t="s">
        <v>15</v>
      </c>
      <c r="G573" s="23"/>
      <c r="H573" s="23" t="s">
        <v>16</v>
      </c>
      <c r="I573" s="24" t="s">
        <v>4244</v>
      </c>
      <c r="J573" s="23" t="s">
        <v>37</v>
      </c>
      <c r="K573" s="31" t="s">
        <v>5958</v>
      </c>
      <c r="L573" s="26"/>
      <c r="M573" s="26" t="s">
        <v>31</v>
      </c>
      <c r="N573" s="23"/>
      <c r="O573" s="27"/>
      <c r="P573" s="23" t="s">
        <v>6218</v>
      </c>
      <c r="Q573" s="27" t="str">
        <f>IF(O573&lt;&gt;"",O573,IF(ISNUMBER(FIND("xant",E573)),"ant",IF(ISNUMBER(FIND("xgre",E573)),"gre","glb")))</f>
        <v>glb</v>
      </c>
      <c r="R573" s="23"/>
      <c r="S573" s="23" t="str">
        <f t="shared" si="24"/>
        <v>longitude, latitude, time</v>
      </c>
      <c r="T573" s="23" t="str">
        <f t="shared" si="25"/>
        <v>area: mean where sea time: mean</v>
      </c>
      <c r="U573" s="27" t="str">
        <f t="shared" si="26"/>
        <v>intpbfe</v>
      </c>
      <c r="V573" s="23"/>
    </row>
    <row r="574" spans="1:22" ht="32">
      <c r="A574" s="23" t="s">
        <v>4777</v>
      </c>
      <c r="B574" s="23" t="s">
        <v>4778</v>
      </c>
      <c r="C574" s="24" t="s">
        <v>4779</v>
      </c>
      <c r="D574" s="24" t="s">
        <v>4780</v>
      </c>
      <c r="E574" s="24" t="s">
        <v>14</v>
      </c>
      <c r="F574" s="23" t="s">
        <v>15</v>
      </c>
      <c r="G574" s="23"/>
      <c r="H574" s="23" t="s">
        <v>16</v>
      </c>
      <c r="I574" s="24" t="s">
        <v>4244</v>
      </c>
      <c r="J574" s="23" t="s">
        <v>37</v>
      </c>
      <c r="K574" s="31" t="s">
        <v>5958</v>
      </c>
      <c r="L574" s="26"/>
      <c r="M574" s="26" t="s">
        <v>31</v>
      </c>
      <c r="N574" s="23"/>
      <c r="O574" s="27"/>
      <c r="P574" s="23" t="s">
        <v>6218</v>
      </c>
      <c r="Q574" s="27" t="str">
        <f>IF(O574&lt;&gt;"",O574,IF(ISNUMBER(FIND("xant",E574)),"ant",IF(ISNUMBER(FIND("xgre",E574)),"gre","glb")))</f>
        <v>glb</v>
      </c>
      <c r="R574" s="23"/>
      <c r="S574" s="23" t="str">
        <f t="shared" si="24"/>
        <v>longitude, latitude, time</v>
      </c>
      <c r="T574" s="23" t="str">
        <f t="shared" si="25"/>
        <v>area: mean where sea time: mean</v>
      </c>
      <c r="U574" s="27" t="str">
        <f t="shared" si="26"/>
        <v>intpbn</v>
      </c>
      <c r="V574" s="23"/>
    </row>
    <row r="575" spans="1:22" ht="32">
      <c r="A575" s="23" t="s">
        <v>4781</v>
      </c>
      <c r="B575" s="23" t="s">
        <v>4782</v>
      </c>
      <c r="C575" s="24" t="s">
        <v>4783</v>
      </c>
      <c r="D575" s="24" t="s">
        <v>4784</v>
      </c>
      <c r="E575" s="24" t="s">
        <v>14</v>
      </c>
      <c r="F575" s="23" t="s">
        <v>15</v>
      </c>
      <c r="G575" s="23"/>
      <c r="H575" s="23" t="s">
        <v>16</v>
      </c>
      <c r="I575" s="24" t="s">
        <v>4244</v>
      </c>
      <c r="J575" s="23" t="s">
        <v>37</v>
      </c>
      <c r="K575" s="31" t="s">
        <v>5958</v>
      </c>
      <c r="L575" s="26"/>
      <c r="M575" s="26" t="s">
        <v>31</v>
      </c>
      <c r="N575" s="23"/>
      <c r="O575" s="27"/>
      <c r="P575" s="23" t="s">
        <v>6218</v>
      </c>
      <c r="Q575" s="27" t="str">
        <f>IF(O575&lt;&gt;"",O575,IF(ISNUMBER(FIND("xant",E575)),"ant",IF(ISNUMBER(FIND("xgre",E575)),"gre","glb")))</f>
        <v>glb</v>
      </c>
      <c r="R575" s="23"/>
      <c r="S575" s="23" t="str">
        <f t="shared" si="24"/>
        <v>longitude, latitude, time</v>
      </c>
      <c r="T575" s="23" t="str">
        <f t="shared" si="25"/>
        <v>area: mean where sea time: mean</v>
      </c>
      <c r="U575" s="27" t="str">
        <f t="shared" si="26"/>
        <v>intpbp</v>
      </c>
      <c r="V575" s="23"/>
    </row>
    <row r="576" spans="1:22" ht="32">
      <c r="A576" s="23" t="s">
        <v>4785</v>
      </c>
      <c r="B576" s="23" t="s">
        <v>4786</v>
      </c>
      <c r="C576" s="24" t="s">
        <v>4787</v>
      </c>
      <c r="D576" s="24" t="s">
        <v>4788</v>
      </c>
      <c r="E576" s="24" t="s">
        <v>14</v>
      </c>
      <c r="F576" s="23" t="s">
        <v>15</v>
      </c>
      <c r="G576" s="23"/>
      <c r="H576" s="23" t="s">
        <v>16</v>
      </c>
      <c r="I576" s="24" t="s">
        <v>4244</v>
      </c>
      <c r="J576" s="23" t="s">
        <v>37</v>
      </c>
      <c r="K576" s="31" t="s">
        <v>5958</v>
      </c>
      <c r="L576" s="26"/>
      <c r="M576" s="26" t="s">
        <v>31</v>
      </c>
      <c r="N576" s="23"/>
      <c r="O576" s="27"/>
      <c r="P576" s="23" t="s">
        <v>6218</v>
      </c>
      <c r="Q576" s="27" t="str">
        <f>IF(O576&lt;&gt;"",O576,IF(ISNUMBER(FIND("xant",E576)),"ant",IF(ISNUMBER(FIND("xgre",E576)),"gre","glb")))</f>
        <v>glb</v>
      </c>
      <c r="R576" s="23"/>
      <c r="S576" s="23" t="str">
        <f t="shared" si="24"/>
        <v>longitude, latitude, time</v>
      </c>
      <c r="T576" s="23" t="str">
        <f t="shared" si="25"/>
        <v>area: mean where sea time: mean</v>
      </c>
      <c r="U576" s="27" t="str">
        <f t="shared" si="26"/>
        <v>intpbsi</v>
      </c>
      <c r="V576" s="23"/>
    </row>
    <row r="577" spans="1:22" ht="32">
      <c r="A577" s="23" t="s">
        <v>4789</v>
      </c>
      <c r="B577" s="23" t="s">
        <v>4790</v>
      </c>
      <c r="C577" s="24" t="s">
        <v>4791</v>
      </c>
      <c r="D577" s="24" t="s">
        <v>4792</v>
      </c>
      <c r="E577" s="24" t="s">
        <v>14</v>
      </c>
      <c r="F577" s="23" t="s">
        <v>15</v>
      </c>
      <c r="G577" s="23"/>
      <c r="H577" s="23" t="s">
        <v>16</v>
      </c>
      <c r="I577" s="24" t="s">
        <v>4244</v>
      </c>
      <c r="J577" s="23" t="s">
        <v>37</v>
      </c>
      <c r="K577" s="31" t="s">
        <v>5958</v>
      </c>
      <c r="L577" s="26"/>
      <c r="M577" s="26" t="s">
        <v>31</v>
      </c>
      <c r="N577" s="23"/>
      <c r="O577" s="27"/>
      <c r="P577" s="23" t="s">
        <v>6218</v>
      </c>
      <c r="Q577" s="27" t="str">
        <f>IF(O577&lt;&gt;"",O577,IF(ISNUMBER(FIND("xant",E577)),"ant",IF(ISNUMBER(FIND("xgre",E577)),"gre","glb")))</f>
        <v>glb</v>
      </c>
      <c r="R577" s="23"/>
      <c r="S577" s="23" t="str">
        <f t="shared" si="24"/>
        <v>longitude, latitude, time</v>
      </c>
      <c r="T577" s="23" t="str">
        <f t="shared" si="25"/>
        <v>area: mean where sea time: mean</v>
      </c>
      <c r="U577" s="27" t="str">
        <f t="shared" si="26"/>
        <v>intpcalcite</v>
      </c>
      <c r="V577" s="23"/>
    </row>
    <row r="578" spans="1:22" ht="32">
      <c r="A578" s="23" t="s">
        <v>4793</v>
      </c>
      <c r="B578" s="23" t="s">
        <v>4794</v>
      </c>
      <c r="C578" s="24" t="s">
        <v>4795</v>
      </c>
      <c r="D578" s="24" t="s">
        <v>4796</v>
      </c>
      <c r="E578" s="24" t="s">
        <v>14</v>
      </c>
      <c r="F578" s="23" t="s">
        <v>15</v>
      </c>
      <c r="G578" s="23"/>
      <c r="H578" s="23" t="s">
        <v>16</v>
      </c>
      <c r="I578" s="24" t="s">
        <v>4244</v>
      </c>
      <c r="J578" s="23" t="s">
        <v>37</v>
      </c>
      <c r="K578" s="31" t="s">
        <v>5958</v>
      </c>
      <c r="L578" s="26"/>
      <c r="M578" s="26" t="s">
        <v>31</v>
      </c>
      <c r="N578" s="23"/>
      <c r="O578" s="27"/>
      <c r="P578" s="23" t="s">
        <v>6218</v>
      </c>
      <c r="Q578" s="27" t="str">
        <f>IF(O578&lt;&gt;"",O578,IF(ISNUMBER(FIND("xant",E578)),"ant",IF(ISNUMBER(FIND("xgre",E578)),"gre","glb")))</f>
        <v>glb</v>
      </c>
      <c r="R578" s="23"/>
      <c r="S578" s="23" t="str">
        <f t="shared" ref="S578:S641" si="27">IF(L578="",E578,L578)</f>
        <v>longitude, latitude, time</v>
      </c>
      <c r="T578" s="23" t="str">
        <f t="shared" ref="T578:T641" si="28">IF(M578="",I578,M578)</f>
        <v>area: mean where sea time: mean</v>
      </c>
      <c r="U578" s="27" t="str">
        <f t="shared" ref="U578:U641" si="29">IF(N578="",B578,N578)</f>
        <v>intpn2</v>
      </c>
      <c r="V578" s="23"/>
    </row>
    <row r="579" spans="1:22" ht="80">
      <c r="A579" s="23" t="s">
        <v>4249</v>
      </c>
      <c r="B579" s="23" t="s">
        <v>4250</v>
      </c>
      <c r="C579" s="24" t="s">
        <v>4251</v>
      </c>
      <c r="D579" s="24" t="s">
        <v>4252</v>
      </c>
      <c r="E579" s="24" t="s">
        <v>14</v>
      </c>
      <c r="F579" s="23" t="s">
        <v>15</v>
      </c>
      <c r="G579" s="23"/>
      <c r="H579" s="23" t="s">
        <v>16</v>
      </c>
      <c r="I579" s="24" t="s">
        <v>4244</v>
      </c>
      <c r="J579" s="23" t="s">
        <v>37</v>
      </c>
      <c r="K579" s="33" t="s">
        <v>5959</v>
      </c>
      <c r="L579" s="26"/>
      <c r="M579" s="24" t="s">
        <v>5957</v>
      </c>
      <c r="N579" s="23"/>
      <c r="O579" s="27"/>
      <c r="P579" s="23" t="s">
        <v>6218</v>
      </c>
      <c r="Q579" s="27" t="str">
        <f>IF(O579&lt;&gt;"",O579,IF(ISNUMBER(FIND("xant",E579)),"ant",IF(ISNUMBER(FIND("xgre",E579)),"gre","glb")))</f>
        <v>glb</v>
      </c>
      <c r="R579" s="23"/>
      <c r="S579" s="23" t="str">
        <f t="shared" si="27"/>
        <v>longitude, latitude, time</v>
      </c>
      <c r="T579" s="23" t="str">
        <f t="shared" si="28"/>
        <v>depth: sum where sea (over entire ocean column) area: time: mean</v>
      </c>
      <c r="U579" s="27" t="str">
        <f t="shared" si="29"/>
        <v>intpoc</v>
      </c>
      <c r="V579" s="23"/>
    </row>
    <row r="580" spans="1:22" ht="80">
      <c r="A580" s="23" t="s">
        <v>4797</v>
      </c>
      <c r="B580" s="23" t="s">
        <v>4250</v>
      </c>
      <c r="C580" s="24" t="s">
        <v>4251</v>
      </c>
      <c r="D580" s="24" t="s">
        <v>4252</v>
      </c>
      <c r="E580" s="24" t="s">
        <v>14</v>
      </c>
      <c r="F580" s="23" t="s">
        <v>15</v>
      </c>
      <c r="G580" s="23"/>
      <c r="H580" s="23" t="s">
        <v>16</v>
      </c>
      <c r="I580" s="24" t="s">
        <v>4244</v>
      </c>
      <c r="J580" s="23" t="s">
        <v>37</v>
      </c>
      <c r="K580" s="33" t="s">
        <v>5959</v>
      </c>
      <c r="L580" s="26"/>
      <c r="M580" s="24" t="s">
        <v>5957</v>
      </c>
      <c r="N580" s="23"/>
      <c r="O580" s="27"/>
      <c r="P580" s="23" t="s">
        <v>6218</v>
      </c>
      <c r="Q580" s="27" t="str">
        <f>IF(O580&lt;&gt;"",O580,IF(ISNUMBER(FIND("xant",E580)),"ant",IF(ISNUMBER(FIND("xgre",E580)),"gre","glb")))</f>
        <v>glb</v>
      </c>
      <c r="R580" s="23"/>
      <c r="S580" s="23" t="str">
        <f t="shared" si="27"/>
        <v>longitude, latitude, time</v>
      </c>
      <c r="T580" s="23" t="str">
        <f t="shared" si="28"/>
        <v>depth: sum where sea (over entire ocean column) area: time: mean</v>
      </c>
      <c r="U580" s="27" t="str">
        <f t="shared" si="29"/>
        <v>intpoc</v>
      </c>
      <c r="V580" s="23"/>
    </row>
    <row r="581" spans="1:22" ht="80">
      <c r="A581" s="23" t="s">
        <v>4253</v>
      </c>
      <c r="B581" s="23" t="s">
        <v>4254</v>
      </c>
      <c r="C581" s="24" t="s">
        <v>4255</v>
      </c>
      <c r="D581" s="24" t="s">
        <v>4256</v>
      </c>
      <c r="E581" s="24" t="s">
        <v>14</v>
      </c>
      <c r="F581" s="23" t="s">
        <v>15</v>
      </c>
      <c r="G581" s="23"/>
      <c r="H581" s="23" t="s">
        <v>16</v>
      </c>
      <c r="I581" s="24" t="s">
        <v>4244</v>
      </c>
      <c r="J581" s="23" t="s">
        <v>37</v>
      </c>
      <c r="K581" s="33" t="s">
        <v>5959</v>
      </c>
      <c r="L581" s="26"/>
      <c r="M581" s="24" t="s">
        <v>5957</v>
      </c>
      <c r="N581" s="23"/>
      <c r="O581" s="27"/>
      <c r="P581" s="23" t="s">
        <v>6218</v>
      </c>
      <c r="Q581" s="27" t="str">
        <f>IF(O581&lt;&gt;"",O581,IF(ISNUMBER(FIND("xant",E581)),"ant",IF(ISNUMBER(FIND("xgre",E581)),"gre","glb")))</f>
        <v>glb</v>
      </c>
      <c r="R581" s="23"/>
      <c r="S581" s="23" t="str">
        <f t="shared" si="27"/>
        <v>longitude, latitude, time</v>
      </c>
      <c r="T581" s="23" t="str">
        <f t="shared" si="28"/>
        <v>depth: sum where sea (over entire ocean column) area: time: mean</v>
      </c>
      <c r="U581" s="27" t="str">
        <f t="shared" si="29"/>
        <v>intpp</v>
      </c>
      <c r="V581" s="23"/>
    </row>
    <row r="582" spans="1:22" ht="80">
      <c r="A582" s="23" t="s">
        <v>4798</v>
      </c>
      <c r="B582" s="23" t="s">
        <v>4254</v>
      </c>
      <c r="C582" s="24" t="s">
        <v>4255</v>
      </c>
      <c r="D582" s="24" t="s">
        <v>4799</v>
      </c>
      <c r="E582" s="24" t="s">
        <v>14</v>
      </c>
      <c r="F582" s="23" t="s">
        <v>15</v>
      </c>
      <c r="G582" s="23"/>
      <c r="H582" s="23" t="s">
        <v>16</v>
      </c>
      <c r="I582" s="24" t="s">
        <v>4244</v>
      </c>
      <c r="J582" s="23" t="s">
        <v>37</v>
      </c>
      <c r="K582" s="33" t="s">
        <v>5959</v>
      </c>
      <c r="L582" s="26"/>
      <c r="M582" s="24" t="s">
        <v>5957</v>
      </c>
      <c r="N582" s="23"/>
      <c r="O582" s="27"/>
      <c r="P582" s="23" t="s">
        <v>6218</v>
      </c>
      <c r="Q582" s="27" t="str">
        <f>IF(O582&lt;&gt;"",O582,IF(ISNUMBER(FIND("xant",E582)),"ant",IF(ISNUMBER(FIND("xgre",E582)),"gre","glb")))</f>
        <v>glb</v>
      </c>
      <c r="R582" s="23"/>
      <c r="S582" s="23" t="str">
        <f t="shared" si="27"/>
        <v>longitude, latitude, time</v>
      </c>
      <c r="T582" s="23" t="str">
        <f t="shared" si="28"/>
        <v>depth: sum where sea (over entire ocean column) area: time: mean</v>
      </c>
      <c r="U582" s="27" t="str">
        <f t="shared" si="29"/>
        <v>intpp</v>
      </c>
      <c r="V582" s="23"/>
    </row>
    <row r="583" spans="1:22" ht="80">
      <c r="A583" s="23" t="s">
        <v>4800</v>
      </c>
      <c r="B583" s="23" t="s">
        <v>4801</v>
      </c>
      <c r="C583" s="24" t="s">
        <v>4802</v>
      </c>
      <c r="D583" s="24" t="s">
        <v>4803</v>
      </c>
      <c r="E583" s="24" t="s">
        <v>14</v>
      </c>
      <c r="F583" s="23" t="s">
        <v>15</v>
      </c>
      <c r="G583" s="23"/>
      <c r="H583" s="23" t="s">
        <v>16</v>
      </c>
      <c r="I583" s="24" t="s">
        <v>4244</v>
      </c>
      <c r="J583" s="23" t="s">
        <v>37</v>
      </c>
      <c r="K583" s="33" t="s">
        <v>5959</v>
      </c>
      <c r="L583" s="26"/>
      <c r="M583" s="24" t="s">
        <v>5957</v>
      </c>
      <c r="N583" s="23"/>
      <c r="O583" s="27"/>
      <c r="P583" s="23" t="s">
        <v>6218</v>
      </c>
      <c r="Q583" s="27" t="str">
        <f>IF(O583&lt;&gt;"",O583,IF(ISNUMBER(FIND("xant",E583)),"ant",IF(ISNUMBER(FIND("xgre",E583)),"gre","glb")))</f>
        <v>glb</v>
      </c>
      <c r="R583" s="23"/>
      <c r="S583" s="23" t="str">
        <f t="shared" si="27"/>
        <v>longitude, latitude, time</v>
      </c>
      <c r="T583" s="23" t="str">
        <f t="shared" si="28"/>
        <v>depth: sum where sea (over entire ocean column) area: time: mean</v>
      </c>
      <c r="U583" s="27" t="str">
        <f t="shared" si="29"/>
        <v>intppcalc</v>
      </c>
      <c r="V583" s="23"/>
    </row>
    <row r="584" spans="1:22" ht="80">
      <c r="A584" s="23" t="s">
        <v>4804</v>
      </c>
      <c r="B584" s="23" t="s">
        <v>4805</v>
      </c>
      <c r="C584" s="24" t="s">
        <v>4806</v>
      </c>
      <c r="D584" s="24" t="s">
        <v>4807</v>
      </c>
      <c r="E584" s="24" t="s">
        <v>14</v>
      </c>
      <c r="F584" s="23" t="s">
        <v>15</v>
      </c>
      <c r="G584" s="23"/>
      <c r="H584" s="23" t="s">
        <v>16</v>
      </c>
      <c r="I584" s="24" t="s">
        <v>4244</v>
      </c>
      <c r="J584" s="23" t="s">
        <v>37</v>
      </c>
      <c r="K584" s="33" t="s">
        <v>5959</v>
      </c>
      <c r="L584" s="26"/>
      <c r="M584" s="24" t="s">
        <v>5957</v>
      </c>
      <c r="N584" s="23"/>
      <c r="O584" s="27"/>
      <c r="P584" s="23" t="s">
        <v>6218</v>
      </c>
      <c r="Q584" s="27" t="str">
        <f>IF(O584&lt;&gt;"",O584,IF(ISNUMBER(FIND("xant",E584)),"ant",IF(ISNUMBER(FIND("xgre",E584)),"gre","glb")))</f>
        <v>glb</v>
      </c>
      <c r="R584" s="23"/>
      <c r="S584" s="23" t="str">
        <f t="shared" si="27"/>
        <v>longitude, latitude, time</v>
      </c>
      <c r="T584" s="23" t="str">
        <f t="shared" si="28"/>
        <v>depth: sum where sea (over entire ocean column) area: time: mean</v>
      </c>
      <c r="U584" s="27" t="str">
        <f t="shared" si="29"/>
        <v>intppdiat</v>
      </c>
      <c r="V584" s="23"/>
    </row>
    <row r="585" spans="1:22" ht="80">
      <c r="A585" s="23" t="s">
        <v>4808</v>
      </c>
      <c r="B585" s="23" t="s">
        <v>4809</v>
      </c>
      <c r="C585" s="24" t="s">
        <v>4810</v>
      </c>
      <c r="D585" s="24" t="s">
        <v>4811</v>
      </c>
      <c r="E585" s="24" t="s">
        <v>14</v>
      </c>
      <c r="F585" s="23" t="s">
        <v>15</v>
      </c>
      <c r="G585" s="23"/>
      <c r="H585" s="23" t="s">
        <v>16</v>
      </c>
      <c r="I585" s="24" t="s">
        <v>4244</v>
      </c>
      <c r="J585" s="23" t="s">
        <v>37</v>
      </c>
      <c r="K585" s="33" t="s">
        <v>5959</v>
      </c>
      <c r="L585" s="26"/>
      <c r="M585" s="24" t="s">
        <v>5957</v>
      </c>
      <c r="N585" s="23"/>
      <c r="O585" s="27"/>
      <c r="P585" s="23" t="s">
        <v>6218</v>
      </c>
      <c r="Q585" s="27" t="str">
        <f>IF(O585&lt;&gt;"",O585,IF(ISNUMBER(FIND("xant",E585)),"ant",IF(ISNUMBER(FIND("xgre",E585)),"gre","glb")))</f>
        <v>glb</v>
      </c>
      <c r="R585" s="23"/>
      <c r="S585" s="23" t="str">
        <f t="shared" si="27"/>
        <v>longitude, latitude, time</v>
      </c>
      <c r="T585" s="23" t="str">
        <f t="shared" si="28"/>
        <v>depth: sum where sea (over entire ocean column) area: time: mean</v>
      </c>
      <c r="U585" s="27" t="str">
        <f t="shared" si="29"/>
        <v>intppdiaz</v>
      </c>
      <c r="V585" s="23"/>
    </row>
    <row r="586" spans="1:22" ht="80">
      <c r="A586" s="23" t="s">
        <v>4812</v>
      </c>
      <c r="B586" s="23" t="s">
        <v>4813</v>
      </c>
      <c r="C586" s="24" t="s">
        <v>4814</v>
      </c>
      <c r="D586" s="24" t="s">
        <v>4815</v>
      </c>
      <c r="E586" s="24" t="s">
        <v>14</v>
      </c>
      <c r="F586" s="23" t="s">
        <v>15</v>
      </c>
      <c r="G586" s="23"/>
      <c r="H586" s="23" t="s">
        <v>16</v>
      </c>
      <c r="I586" s="24" t="s">
        <v>4244</v>
      </c>
      <c r="J586" s="23" t="s">
        <v>37</v>
      </c>
      <c r="K586" s="33" t="s">
        <v>5959</v>
      </c>
      <c r="L586" s="26"/>
      <c r="M586" s="24" t="s">
        <v>5957</v>
      </c>
      <c r="N586" s="23"/>
      <c r="O586" s="27"/>
      <c r="P586" s="23" t="s">
        <v>6218</v>
      </c>
      <c r="Q586" s="27" t="str">
        <f>IF(O586&lt;&gt;"",O586,IF(ISNUMBER(FIND("xant",E586)),"ant",IF(ISNUMBER(FIND("xgre",E586)),"gre","glb")))</f>
        <v>glb</v>
      </c>
      <c r="R586" s="23"/>
      <c r="S586" s="23" t="str">
        <f t="shared" si="27"/>
        <v>longitude, latitude, time</v>
      </c>
      <c r="T586" s="23" t="str">
        <f t="shared" si="28"/>
        <v>depth: sum where sea (over entire ocean column) area: time: mean</v>
      </c>
      <c r="U586" s="27" t="str">
        <f t="shared" si="29"/>
        <v>intppmisc</v>
      </c>
      <c r="V586" s="23"/>
    </row>
    <row r="587" spans="1:22" ht="80">
      <c r="A587" s="23" t="s">
        <v>4816</v>
      </c>
      <c r="B587" s="23" t="s">
        <v>4817</v>
      </c>
      <c r="C587" s="24" t="s">
        <v>4818</v>
      </c>
      <c r="D587" s="24" t="s">
        <v>4819</v>
      </c>
      <c r="E587" s="24" t="s">
        <v>14</v>
      </c>
      <c r="F587" s="23" t="s">
        <v>15</v>
      </c>
      <c r="G587" s="23"/>
      <c r="H587" s="23" t="s">
        <v>16</v>
      </c>
      <c r="I587" s="24" t="s">
        <v>4244</v>
      </c>
      <c r="J587" s="23" t="s">
        <v>37</v>
      </c>
      <c r="K587" s="33" t="s">
        <v>5959</v>
      </c>
      <c r="L587" s="26"/>
      <c r="M587" s="24" t="s">
        <v>5957</v>
      </c>
      <c r="N587" s="23"/>
      <c r="O587" s="27"/>
      <c r="P587" s="23" t="s">
        <v>6218</v>
      </c>
      <c r="Q587" s="27" t="str">
        <f>IF(O587&lt;&gt;"",O587,IF(ISNUMBER(FIND("xant",E587)),"ant",IF(ISNUMBER(FIND("xgre",E587)),"gre","glb")))</f>
        <v>glb</v>
      </c>
      <c r="R587" s="23"/>
      <c r="S587" s="23" t="str">
        <f t="shared" si="27"/>
        <v>longitude, latitude, time</v>
      </c>
      <c r="T587" s="23" t="str">
        <f t="shared" si="28"/>
        <v>depth: sum where sea (over entire ocean column) area: time: mean</v>
      </c>
      <c r="U587" s="27" t="str">
        <f t="shared" si="29"/>
        <v>intppnano</v>
      </c>
      <c r="V587" s="23"/>
    </row>
    <row r="588" spans="1:22" ht="80">
      <c r="A588" s="23" t="s">
        <v>4820</v>
      </c>
      <c r="B588" s="23" t="s">
        <v>4821</v>
      </c>
      <c r="C588" s="24" t="s">
        <v>4822</v>
      </c>
      <c r="D588" s="24" t="s">
        <v>4823</v>
      </c>
      <c r="E588" s="24" t="s">
        <v>14</v>
      </c>
      <c r="F588" s="23" t="s">
        <v>15</v>
      </c>
      <c r="G588" s="23"/>
      <c r="H588" s="23" t="s">
        <v>16</v>
      </c>
      <c r="I588" s="24" t="s">
        <v>4244</v>
      </c>
      <c r="J588" s="23" t="s">
        <v>37</v>
      </c>
      <c r="K588" s="33" t="s">
        <v>5959</v>
      </c>
      <c r="L588" s="26"/>
      <c r="M588" s="24" t="s">
        <v>5957</v>
      </c>
      <c r="N588" s="23"/>
      <c r="O588" s="27"/>
      <c r="P588" s="23" t="s">
        <v>6218</v>
      </c>
      <c r="Q588" s="27" t="str">
        <f>IF(O588&lt;&gt;"",O588,IF(ISNUMBER(FIND("xant",E588)),"ant",IF(ISNUMBER(FIND("xgre",E588)),"gre","glb")))</f>
        <v>glb</v>
      </c>
      <c r="R588" s="23"/>
      <c r="S588" s="23" t="str">
        <f t="shared" si="27"/>
        <v>longitude, latitude, time</v>
      </c>
      <c r="T588" s="23" t="str">
        <f t="shared" si="28"/>
        <v>depth: sum where sea (over entire ocean column) area: time: mean</v>
      </c>
      <c r="U588" s="27" t="str">
        <f t="shared" si="29"/>
        <v>intppnitrate</v>
      </c>
      <c r="V588" s="23"/>
    </row>
    <row r="589" spans="1:22" ht="80">
      <c r="A589" s="23" t="s">
        <v>4824</v>
      </c>
      <c r="B589" s="23" t="s">
        <v>4825</v>
      </c>
      <c r="C589" s="24" t="s">
        <v>4826</v>
      </c>
      <c r="D589" s="24" t="s">
        <v>4827</v>
      </c>
      <c r="E589" s="24" t="s">
        <v>14</v>
      </c>
      <c r="F589" s="23" t="s">
        <v>15</v>
      </c>
      <c r="G589" s="23"/>
      <c r="H589" s="23" t="s">
        <v>16</v>
      </c>
      <c r="I589" s="24" t="s">
        <v>4244</v>
      </c>
      <c r="J589" s="23" t="s">
        <v>37</v>
      </c>
      <c r="K589" s="33" t="s">
        <v>5959</v>
      </c>
      <c r="L589" s="26"/>
      <c r="M589" s="24" t="s">
        <v>5957</v>
      </c>
      <c r="N589" s="23"/>
      <c r="O589" s="27"/>
      <c r="P589" s="23" t="s">
        <v>6218</v>
      </c>
      <c r="Q589" s="27" t="str">
        <f>IF(O589&lt;&gt;"",O589,IF(ISNUMBER(FIND("xant",E589)),"ant",IF(ISNUMBER(FIND("xgre",E589)),"gre","glb")))</f>
        <v>glb</v>
      </c>
      <c r="R589" s="23"/>
      <c r="S589" s="23" t="str">
        <f t="shared" si="27"/>
        <v>longitude, latitude, time</v>
      </c>
      <c r="T589" s="23" t="str">
        <f t="shared" si="28"/>
        <v>depth: sum where sea (over entire ocean column) area: time: mean</v>
      </c>
      <c r="U589" s="27" t="str">
        <f t="shared" si="29"/>
        <v>intpppico</v>
      </c>
      <c r="V589" s="23"/>
    </row>
    <row r="590" spans="1:22" ht="56">
      <c r="A590" s="23" t="s">
        <v>2352</v>
      </c>
      <c r="B590" s="23" t="s">
        <v>2353</v>
      </c>
      <c r="C590" s="24" t="s">
        <v>2354</v>
      </c>
      <c r="D590" s="24" t="s">
        <v>2355</v>
      </c>
      <c r="E590" s="24" t="s">
        <v>14</v>
      </c>
      <c r="F590" s="23" t="s">
        <v>15</v>
      </c>
      <c r="G590" s="23"/>
      <c r="H590" s="23" t="s">
        <v>16</v>
      </c>
      <c r="I590" s="24" t="s">
        <v>17</v>
      </c>
      <c r="J590" s="23" t="s">
        <v>18</v>
      </c>
      <c r="K590" s="24"/>
      <c r="L590" s="26"/>
      <c r="M590" s="26"/>
      <c r="N590" s="23"/>
      <c r="O590" s="27"/>
      <c r="P590" s="23" t="s">
        <v>6217</v>
      </c>
      <c r="Q590" s="27" t="str">
        <f>IF(O590&lt;&gt;"",O590,IF(ISNUMBER(FIND("xant",E590)),"ant",IF(ISNUMBER(FIND("xgre",E590)),"gre","glb")))</f>
        <v>glb</v>
      </c>
      <c r="R590" s="23"/>
      <c r="S590" s="23" t="str">
        <f t="shared" si="27"/>
        <v>longitude, latitude, time</v>
      </c>
      <c r="T590" s="23" t="str">
        <f t="shared" si="28"/>
        <v>area: time: mean</v>
      </c>
      <c r="U590" s="27" t="str">
        <f t="shared" si="29"/>
        <v>intuadse</v>
      </c>
      <c r="V590" s="23"/>
    </row>
    <row r="591" spans="1:22" ht="56">
      <c r="A591" s="23" t="s">
        <v>3085</v>
      </c>
      <c r="B591" s="23" t="s">
        <v>2353</v>
      </c>
      <c r="C591" s="24" t="s">
        <v>2354</v>
      </c>
      <c r="D591" s="24" t="s">
        <v>2355</v>
      </c>
      <c r="E591" s="24" t="s">
        <v>14</v>
      </c>
      <c r="F591" s="23" t="s">
        <v>15</v>
      </c>
      <c r="G591" s="23"/>
      <c r="H591" s="23" t="s">
        <v>16</v>
      </c>
      <c r="I591" s="24" t="s">
        <v>17</v>
      </c>
      <c r="J591" s="23" t="s">
        <v>18</v>
      </c>
      <c r="K591" s="24"/>
      <c r="L591" s="26"/>
      <c r="M591" s="26"/>
      <c r="N591" s="23"/>
      <c r="O591" s="27"/>
      <c r="P591" s="23" t="s">
        <v>6217</v>
      </c>
      <c r="Q591" s="27" t="str">
        <f>IF(O591&lt;&gt;"",O591,IF(ISNUMBER(FIND("xant",E591)),"ant",IF(ISNUMBER(FIND("xgre",E591)),"gre","glb")))</f>
        <v>glb</v>
      </c>
      <c r="R591" s="23"/>
      <c r="S591" s="23" t="str">
        <f t="shared" si="27"/>
        <v>longitude, latitude, time</v>
      </c>
      <c r="T591" s="23" t="str">
        <f t="shared" si="28"/>
        <v>area: time: mean</v>
      </c>
      <c r="U591" s="27" t="str">
        <f t="shared" si="29"/>
        <v>intuadse</v>
      </c>
      <c r="V591" s="23"/>
    </row>
    <row r="592" spans="1:22" ht="42">
      <c r="A592" s="23" t="s">
        <v>375</v>
      </c>
      <c r="B592" s="23" t="s">
        <v>376</v>
      </c>
      <c r="C592" s="24" t="s">
        <v>377</v>
      </c>
      <c r="D592" s="24" t="s">
        <v>378</v>
      </c>
      <c r="E592" s="24" t="s">
        <v>108</v>
      </c>
      <c r="F592" s="23" t="s">
        <v>15</v>
      </c>
      <c r="G592" s="23"/>
      <c r="H592" s="23" t="s">
        <v>66</v>
      </c>
      <c r="I592" s="24" t="s">
        <v>67</v>
      </c>
      <c r="J592" s="23" t="s">
        <v>18</v>
      </c>
      <c r="K592" s="24"/>
      <c r="L592" s="26"/>
      <c r="M592" s="26"/>
      <c r="N592" s="23"/>
      <c r="O592" s="27"/>
      <c r="P592" s="23" t="s">
        <v>6217</v>
      </c>
      <c r="Q592" s="27" t="str">
        <f>IF(O592&lt;&gt;"",O592,IF(ISNUMBER(FIND("xant",E592)),"ant",IF(ISNUMBER(FIND("xgre",E592)),"gre","glb")))</f>
        <v>glb</v>
      </c>
      <c r="R592" s="23"/>
      <c r="S592" s="23" t="str">
        <f t="shared" si="27"/>
        <v>longitude, latitude, time1</v>
      </c>
      <c r="T592" s="23" t="str">
        <f t="shared" si="28"/>
        <v>area: mean time: point</v>
      </c>
      <c r="U592" s="27" t="str">
        <f t="shared" si="29"/>
        <v>intuaw</v>
      </c>
      <c r="V592" s="23"/>
    </row>
    <row r="593" spans="1:22" ht="42">
      <c r="A593" s="23" t="s">
        <v>2356</v>
      </c>
      <c r="B593" s="23" t="s">
        <v>376</v>
      </c>
      <c r="C593" s="24" t="s">
        <v>2357</v>
      </c>
      <c r="D593" s="24" t="s">
        <v>378</v>
      </c>
      <c r="E593" s="24" t="s">
        <v>14</v>
      </c>
      <c r="F593" s="23" t="s">
        <v>15</v>
      </c>
      <c r="G593" s="23"/>
      <c r="H593" s="23" t="s">
        <v>16</v>
      </c>
      <c r="I593" s="24" t="s">
        <v>17</v>
      </c>
      <c r="J593" s="23" t="s">
        <v>18</v>
      </c>
      <c r="K593" s="24"/>
      <c r="L593" s="26"/>
      <c r="M593" s="26"/>
      <c r="N593" s="23"/>
      <c r="O593" s="27"/>
      <c r="P593" s="23" t="s">
        <v>6217</v>
      </c>
      <c r="Q593" s="27" t="str">
        <f>IF(O593&lt;&gt;"",O593,IF(ISNUMBER(FIND("xant",E593)),"ant",IF(ISNUMBER(FIND("xgre",E593)),"gre","glb")))</f>
        <v>glb</v>
      </c>
      <c r="R593" s="23"/>
      <c r="S593" s="23" t="str">
        <f t="shared" si="27"/>
        <v>longitude, latitude, time</v>
      </c>
      <c r="T593" s="23" t="str">
        <f t="shared" si="28"/>
        <v>area: time: mean</v>
      </c>
      <c r="U593" s="27" t="str">
        <f t="shared" si="29"/>
        <v>intuaw</v>
      </c>
      <c r="V593" s="23"/>
    </row>
    <row r="594" spans="1:22" ht="42">
      <c r="A594" s="23" t="s">
        <v>3086</v>
      </c>
      <c r="B594" s="23" t="s">
        <v>376</v>
      </c>
      <c r="C594" s="24" t="s">
        <v>2357</v>
      </c>
      <c r="D594" s="24" t="s">
        <v>3087</v>
      </c>
      <c r="E594" s="24" t="s">
        <v>14</v>
      </c>
      <c r="F594" s="23" t="s">
        <v>15</v>
      </c>
      <c r="G594" s="23"/>
      <c r="H594" s="23" t="s">
        <v>16</v>
      </c>
      <c r="I594" s="24" t="s">
        <v>17</v>
      </c>
      <c r="J594" s="23" t="s">
        <v>18</v>
      </c>
      <c r="K594" s="24"/>
      <c r="L594" s="26"/>
      <c r="M594" s="26"/>
      <c r="N594" s="23"/>
      <c r="O594" s="27"/>
      <c r="P594" s="23" t="s">
        <v>6217</v>
      </c>
      <c r="Q594" s="27" t="str">
        <f>IF(O594&lt;&gt;"",O594,IF(ISNUMBER(FIND("xant",E594)),"ant",IF(ISNUMBER(FIND("xgre",E594)),"gre","glb")))</f>
        <v>glb</v>
      </c>
      <c r="R594" s="23"/>
      <c r="S594" s="23" t="str">
        <f t="shared" si="27"/>
        <v>longitude, latitude, time</v>
      </c>
      <c r="T594" s="23" t="str">
        <f t="shared" si="28"/>
        <v>area: time: mean</v>
      </c>
      <c r="U594" s="27" t="str">
        <f t="shared" si="29"/>
        <v>intuaw</v>
      </c>
      <c r="V594" s="23"/>
    </row>
    <row r="595" spans="1:22" ht="56">
      <c r="A595" s="23" t="s">
        <v>2358</v>
      </c>
      <c r="B595" s="23" t="s">
        <v>2359</v>
      </c>
      <c r="C595" s="24" t="s">
        <v>2360</v>
      </c>
      <c r="D595" s="24" t="s">
        <v>2361</v>
      </c>
      <c r="E595" s="24" t="s">
        <v>14</v>
      </c>
      <c r="F595" s="23" t="s">
        <v>15</v>
      </c>
      <c r="G595" s="23"/>
      <c r="H595" s="23" t="s">
        <v>16</v>
      </c>
      <c r="I595" s="24" t="s">
        <v>17</v>
      </c>
      <c r="J595" s="23" t="s">
        <v>18</v>
      </c>
      <c r="K595" s="24"/>
      <c r="L595" s="26"/>
      <c r="M595" s="26"/>
      <c r="N595" s="23"/>
      <c r="O595" s="27"/>
      <c r="P595" s="23" t="s">
        <v>6217</v>
      </c>
      <c r="Q595" s="27" t="str">
        <f>IF(O595&lt;&gt;"",O595,IF(ISNUMBER(FIND("xant",E595)),"ant",IF(ISNUMBER(FIND("xgre",E595)),"gre","glb")))</f>
        <v>glb</v>
      </c>
      <c r="R595" s="23"/>
      <c r="S595" s="23" t="str">
        <f t="shared" si="27"/>
        <v>longitude, latitude, time</v>
      </c>
      <c r="T595" s="23" t="str">
        <f t="shared" si="28"/>
        <v>area: time: mean</v>
      </c>
      <c r="U595" s="27" t="str">
        <f t="shared" si="29"/>
        <v>intvadse</v>
      </c>
      <c r="V595" s="23"/>
    </row>
    <row r="596" spans="1:22" ht="56">
      <c r="A596" s="23" t="s">
        <v>3088</v>
      </c>
      <c r="B596" s="23" t="s">
        <v>2359</v>
      </c>
      <c r="C596" s="24" t="s">
        <v>2360</v>
      </c>
      <c r="D596" s="24" t="s">
        <v>2361</v>
      </c>
      <c r="E596" s="24" t="s">
        <v>14</v>
      </c>
      <c r="F596" s="23" t="s">
        <v>15</v>
      </c>
      <c r="G596" s="23"/>
      <c r="H596" s="23" t="s">
        <v>16</v>
      </c>
      <c r="I596" s="24" t="s">
        <v>17</v>
      </c>
      <c r="J596" s="23" t="s">
        <v>18</v>
      </c>
      <c r="K596" s="24"/>
      <c r="L596" s="26"/>
      <c r="M596" s="26"/>
      <c r="N596" s="23"/>
      <c r="O596" s="27"/>
      <c r="P596" s="23" t="s">
        <v>6217</v>
      </c>
      <c r="Q596" s="27" t="str">
        <f>IF(O596&lt;&gt;"",O596,IF(ISNUMBER(FIND("xant",E596)),"ant",IF(ISNUMBER(FIND("xgre",E596)),"gre","glb")))</f>
        <v>glb</v>
      </c>
      <c r="R596" s="23"/>
      <c r="S596" s="23" t="str">
        <f t="shared" si="27"/>
        <v>longitude, latitude, time</v>
      </c>
      <c r="T596" s="23" t="str">
        <f t="shared" si="28"/>
        <v>area: time: mean</v>
      </c>
      <c r="U596" s="27" t="str">
        <f t="shared" si="29"/>
        <v>intvadse</v>
      </c>
      <c r="V596" s="23"/>
    </row>
    <row r="597" spans="1:22" ht="42">
      <c r="A597" s="23" t="s">
        <v>379</v>
      </c>
      <c r="B597" s="23" t="s">
        <v>380</v>
      </c>
      <c r="C597" s="24" t="s">
        <v>381</v>
      </c>
      <c r="D597" s="24" t="s">
        <v>382</v>
      </c>
      <c r="E597" s="24" t="s">
        <v>108</v>
      </c>
      <c r="F597" s="23" t="s">
        <v>15</v>
      </c>
      <c r="G597" s="23"/>
      <c r="H597" s="23" t="s">
        <v>66</v>
      </c>
      <c r="I597" s="24" t="s">
        <v>383</v>
      </c>
      <c r="J597" s="23" t="s">
        <v>18</v>
      </c>
      <c r="K597" s="24"/>
      <c r="L597" s="26"/>
      <c r="M597" s="26"/>
      <c r="N597" s="23"/>
      <c r="O597" s="27"/>
      <c r="P597" s="23" t="s">
        <v>6217</v>
      </c>
      <c r="Q597" s="27" t="str">
        <f>IF(O597&lt;&gt;"",O597,IF(ISNUMBER(FIND("xant",E597)),"ant",IF(ISNUMBER(FIND("xgre",E597)),"gre","glb")))</f>
        <v>glb</v>
      </c>
      <c r="R597" s="23"/>
      <c r="S597" s="23" t="str">
        <f t="shared" si="27"/>
        <v>longitude, latitude, time1</v>
      </c>
      <c r="T597" s="23" t="str">
        <f t="shared" si="28"/>
        <v>area: point time: point</v>
      </c>
      <c r="U597" s="27" t="str">
        <f t="shared" si="29"/>
        <v>intvaw</v>
      </c>
      <c r="V597" s="23"/>
    </row>
    <row r="598" spans="1:22" ht="42">
      <c r="A598" s="23" t="s">
        <v>2362</v>
      </c>
      <c r="B598" s="23" t="s">
        <v>380</v>
      </c>
      <c r="C598" s="24" t="s">
        <v>2363</v>
      </c>
      <c r="D598" s="24" t="s">
        <v>382</v>
      </c>
      <c r="E598" s="24" t="s">
        <v>14</v>
      </c>
      <c r="F598" s="23" t="s">
        <v>15</v>
      </c>
      <c r="G598" s="23"/>
      <c r="H598" s="23" t="s">
        <v>16</v>
      </c>
      <c r="I598" s="24" t="s">
        <v>17</v>
      </c>
      <c r="J598" s="23" t="s">
        <v>18</v>
      </c>
      <c r="K598" s="24"/>
      <c r="L598" s="26"/>
      <c r="M598" s="26"/>
      <c r="N598" s="23"/>
      <c r="O598" s="27"/>
      <c r="P598" s="23" t="s">
        <v>6217</v>
      </c>
      <c r="Q598" s="27" t="str">
        <f>IF(O598&lt;&gt;"",O598,IF(ISNUMBER(FIND("xant",E598)),"ant",IF(ISNUMBER(FIND("xgre",E598)),"gre","glb")))</f>
        <v>glb</v>
      </c>
      <c r="R598" s="23"/>
      <c r="S598" s="23" t="str">
        <f t="shared" si="27"/>
        <v>longitude, latitude, time</v>
      </c>
      <c r="T598" s="23" t="str">
        <f t="shared" si="28"/>
        <v>area: time: mean</v>
      </c>
      <c r="U598" s="27" t="str">
        <f t="shared" si="29"/>
        <v>intvaw</v>
      </c>
      <c r="V598" s="23"/>
    </row>
    <row r="599" spans="1:22" ht="42">
      <c r="A599" s="23" t="s">
        <v>3089</v>
      </c>
      <c r="B599" s="23" t="s">
        <v>380</v>
      </c>
      <c r="C599" s="24" t="s">
        <v>2363</v>
      </c>
      <c r="D599" s="24" t="s">
        <v>3090</v>
      </c>
      <c r="E599" s="24" t="s">
        <v>14</v>
      </c>
      <c r="F599" s="23" t="s">
        <v>15</v>
      </c>
      <c r="G599" s="23"/>
      <c r="H599" s="23" t="s">
        <v>16</v>
      </c>
      <c r="I599" s="24" t="s">
        <v>17</v>
      </c>
      <c r="J599" s="23" t="s">
        <v>18</v>
      </c>
      <c r="K599" s="24"/>
      <c r="L599" s="26"/>
      <c r="M599" s="26"/>
      <c r="N599" s="23"/>
      <c r="O599" s="27"/>
      <c r="P599" s="23" t="s">
        <v>6217</v>
      </c>
      <c r="Q599" s="27" t="str">
        <f>IF(O599&lt;&gt;"",O599,IF(ISNUMBER(FIND("xant",E599)),"ant",IF(ISNUMBER(FIND("xgre",E599)),"gre","glb")))</f>
        <v>glb</v>
      </c>
      <c r="R599" s="23"/>
      <c r="S599" s="23" t="str">
        <f t="shared" si="27"/>
        <v>longitude, latitude, time</v>
      </c>
      <c r="T599" s="23" t="str">
        <f t="shared" si="28"/>
        <v>area: time: mean</v>
      </c>
      <c r="U599" s="27" t="str">
        <f t="shared" si="29"/>
        <v>intvaw</v>
      </c>
      <c r="V599" s="23"/>
    </row>
    <row r="600" spans="1:22" ht="14">
      <c r="A600" s="23" t="s">
        <v>2040</v>
      </c>
      <c r="B600" s="23" t="s">
        <v>2041</v>
      </c>
      <c r="C600" s="24" t="s">
        <v>2042</v>
      </c>
      <c r="D600" s="24" t="s">
        <v>2043</v>
      </c>
      <c r="E600" s="24" t="s">
        <v>14</v>
      </c>
      <c r="F600" s="23" t="s">
        <v>15</v>
      </c>
      <c r="G600" s="23"/>
      <c r="H600" s="23" t="s">
        <v>16</v>
      </c>
      <c r="I600" s="24" t="s">
        <v>572</v>
      </c>
      <c r="J600" s="23" t="s">
        <v>18</v>
      </c>
      <c r="K600" s="24" t="s">
        <v>5830</v>
      </c>
      <c r="L600" s="26" t="s">
        <v>17</v>
      </c>
      <c r="M600" s="26"/>
      <c r="N600" s="23"/>
      <c r="O600" s="27"/>
      <c r="P600" s="23" t="s">
        <v>6217</v>
      </c>
      <c r="Q600" s="27" t="str">
        <f>IF(O600&lt;&gt;"",O600,IF(ISNUMBER(FIND("xant",E600)),"ant",IF(ISNUMBER(FIND("xgre",E600)),"gre","glb")))</f>
        <v>glb</v>
      </c>
      <c r="R600" s="23"/>
      <c r="S600" s="23" t="str">
        <f t="shared" si="27"/>
        <v>area: time: mean</v>
      </c>
      <c r="T600" s="23" t="str">
        <f t="shared" si="28"/>
        <v>area: mean</v>
      </c>
      <c r="U600" s="27" t="str">
        <f t="shared" si="29"/>
        <v>irrDem</v>
      </c>
      <c r="V600" s="23"/>
    </row>
    <row r="601" spans="1:22" ht="42">
      <c r="A601" s="23" t="s">
        <v>2044</v>
      </c>
      <c r="B601" s="23" t="s">
        <v>2045</v>
      </c>
      <c r="C601" s="24" t="s">
        <v>2046</v>
      </c>
      <c r="D601" s="24" t="s">
        <v>2047</v>
      </c>
      <c r="E601" s="24" t="s">
        <v>14</v>
      </c>
      <c r="F601" s="23" t="s">
        <v>15</v>
      </c>
      <c r="G601" s="23"/>
      <c r="H601" s="23" t="s">
        <v>16</v>
      </c>
      <c r="I601" s="24" t="s">
        <v>572</v>
      </c>
      <c r="J601" s="23" t="s">
        <v>18</v>
      </c>
      <c r="K601" s="24" t="s">
        <v>5830</v>
      </c>
      <c r="L601" s="26" t="s">
        <v>17</v>
      </c>
      <c r="M601" s="26"/>
      <c r="N601" s="23"/>
      <c r="O601" s="27"/>
      <c r="P601" s="23" t="s">
        <v>6217</v>
      </c>
      <c r="Q601" s="27" t="str">
        <f>IF(O601&lt;&gt;"",O601,IF(ISNUMBER(FIND("xant",E601)),"ant",IF(ISNUMBER(FIND("xgre",E601)),"gre","glb")))</f>
        <v>glb</v>
      </c>
      <c r="R601" s="23"/>
      <c r="S601" s="23" t="str">
        <f t="shared" si="27"/>
        <v>area: time: mean</v>
      </c>
      <c r="T601" s="23" t="str">
        <f t="shared" si="28"/>
        <v>area: mean</v>
      </c>
      <c r="U601" s="27" t="str">
        <f t="shared" si="29"/>
        <v>irrGw</v>
      </c>
      <c r="V601" s="23"/>
    </row>
    <row r="602" spans="1:22" ht="28">
      <c r="A602" s="23" t="s">
        <v>2048</v>
      </c>
      <c r="B602" s="23" t="s">
        <v>2049</v>
      </c>
      <c r="C602" s="24" t="s">
        <v>2050</v>
      </c>
      <c r="D602" s="24" t="s">
        <v>2051</v>
      </c>
      <c r="E602" s="24" t="s">
        <v>14</v>
      </c>
      <c r="F602" s="23" t="s">
        <v>15</v>
      </c>
      <c r="G602" s="23"/>
      <c r="H602" s="23" t="s">
        <v>16</v>
      </c>
      <c r="I602" s="24" t="s">
        <v>572</v>
      </c>
      <c r="J602" s="23" t="s">
        <v>18</v>
      </c>
      <c r="K602" s="24" t="s">
        <v>5830</v>
      </c>
      <c r="L602" s="26" t="s">
        <v>17</v>
      </c>
      <c r="M602" s="26"/>
      <c r="N602" s="23" t="s">
        <v>5930</v>
      </c>
      <c r="O602" s="27"/>
      <c r="P602" s="23" t="s">
        <v>6217</v>
      </c>
      <c r="Q602" s="27" t="str">
        <f>IF(O602&lt;&gt;"",O602,IF(ISNUMBER(FIND("xant",E602)),"ant",IF(ISNUMBER(FIND("xgre",E602)),"gre","glb")))</f>
        <v>glb</v>
      </c>
      <c r="R602" s="23"/>
      <c r="S602" s="23" t="str">
        <f t="shared" si="27"/>
        <v>area: time: mean</v>
      </c>
      <c r="T602" s="23" t="str">
        <f t="shared" si="28"/>
        <v>area: mean</v>
      </c>
      <c r="U602" s="27" t="str">
        <f t="shared" si="29"/>
        <v>irr</v>
      </c>
      <c r="V602" s="23"/>
    </row>
    <row r="603" spans="1:22" ht="42">
      <c r="A603" s="23" t="s">
        <v>3091</v>
      </c>
      <c r="B603" s="23" t="s">
        <v>2049</v>
      </c>
      <c r="C603" s="24" t="s">
        <v>3092</v>
      </c>
      <c r="D603" s="24" t="s">
        <v>3093</v>
      </c>
      <c r="E603" s="24" t="s">
        <v>2951</v>
      </c>
      <c r="F603" s="23" t="s">
        <v>15</v>
      </c>
      <c r="G603" s="23"/>
      <c r="H603" s="23" t="s">
        <v>16</v>
      </c>
      <c r="I603" s="24" t="s">
        <v>2337</v>
      </c>
      <c r="J603" s="23" t="s">
        <v>18</v>
      </c>
      <c r="K603" s="24"/>
      <c r="L603" s="26"/>
      <c r="M603" s="26"/>
      <c r="N603" s="23" t="s">
        <v>5930</v>
      </c>
      <c r="O603" s="27"/>
      <c r="P603" s="23" t="s">
        <v>6217</v>
      </c>
      <c r="Q603" s="27" t="str">
        <f>IF(O603&lt;&gt;"",O603,IF(ISNUMBER(FIND("xant",E603)),"ant",IF(ISNUMBER(FIND("xgre",E603)),"gre","glb")))</f>
        <v>glb</v>
      </c>
      <c r="R603" s="23"/>
      <c r="S603" s="23" t="str">
        <f t="shared" si="27"/>
        <v>longitude, latitude, landUse, time</v>
      </c>
      <c r="T603" s="23" t="str">
        <f t="shared" si="28"/>
        <v>area: time: mean where sector</v>
      </c>
      <c r="U603" s="27" t="str">
        <f t="shared" si="29"/>
        <v>irr</v>
      </c>
      <c r="V603" s="23"/>
    </row>
    <row r="604" spans="1:22" ht="28">
      <c r="A604" s="23" t="s">
        <v>2052</v>
      </c>
      <c r="B604" s="23" t="s">
        <v>2053</v>
      </c>
      <c r="C604" s="24" t="s">
        <v>2054</v>
      </c>
      <c r="D604" s="24" t="s">
        <v>2055</v>
      </c>
      <c r="E604" s="24" t="s">
        <v>14</v>
      </c>
      <c r="F604" s="23" t="s">
        <v>15</v>
      </c>
      <c r="G604" s="23"/>
      <c r="H604" s="23" t="s">
        <v>16</v>
      </c>
      <c r="I604" s="24" t="s">
        <v>572</v>
      </c>
      <c r="J604" s="23" t="s">
        <v>18</v>
      </c>
      <c r="K604" s="24" t="s">
        <v>5830</v>
      </c>
      <c r="L604" s="26" t="s">
        <v>17</v>
      </c>
      <c r="M604" s="26"/>
      <c r="N604" s="23" t="s">
        <v>5930</v>
      </c>
      <c r="O604" s="27"/>
      <c r="P604" s="23" t="s">
        <v>6217</v>
      </c>
      <c r="Q604" s="27" t="str">
        <f>IF(O604&lt;&gt;"",O604,IF(ISNUMBER(FIND("xant",E604)),"ant",IF(ISNUMBER(FIND("xgre",E604)),"gre","glb")))</f>
        <v>glb</v>
      </c>
      <c r="R604" s="23"/>
      <c r="S604" s="23" t="str">
        <f t="shared" si="27"/>
        <v>area: time: mean</v>
      </c>
      <c r="T604" s="23" t="str">
        <f t="shared" si="28"/>
        <v>area: mean</v>
      </c>
      <c r="U604" s="27" t="str">
        <f t="shared" si="29"/>
        <v>irr</v>
      </c>
      <c r="V604" s="23"/>
    </row>
    <row r="605" spans="1:22" ht="14">
      <c r="A605" s="23" t="s">
        <v>978</v>
      </c>
      <c r="B605" s="23" t="s">
        <v>979</v>
      </c>
      <c r="C605" s="24" t="s">
        <v>980</v>
      </c>
      <c r="D605" s="24" t="s">
        <v>981</v>
      </c>
      <c r="E605" s="24" t="s">
        <v>634</v>
      </c>
      <c r="F605" s="23" t="s">
        <v>268</v>
      </c>
      <c r="G605" s="23"/>
      <c r="H605" s="23" t="s">
        <v>16</v>
      </c>
      <c r="I605" s="24" t="s">
        <v>17</v>
      </c>
      <c r="J605" s="23" t="s">
        <v>18</v>
      </c>
      <c r="K605" s="24"/>
      <c r="L605" s="26"/>
      <c r="M605" s="26"/>
      <c r="N605" s="23"/>
      <c r="O605" s="27"/>
      <c r="P605" s="23" t="s">
        <v>6217</v>
      </c>
      <c r="Q605" s="27" t="str">
        <f>IF(O605&lt;&gt;"",O605,IF(ISNUMBER(FIND("xant",E605)),"ant",IF(ISNUMBER(FIND("xgre",E605)),"gre","glb")))</f>
        <v>glb</v>
      </c>
      <c r="R605" s="23"/>
      <c r="S605" s="23" t="str">
        <f t="shared" si="27"/>
        <v>longitude, latitude, alevel, time</v>
      </c>
      <c r="T605" s="23" t="str">
        <f t="shared" si="28"/>
        <v>area: time: mean</v>
      </c>
      <c r="U605" s="27" t="str">
        <f t="shared" si="29"/>
        <v>isop</v>
      </c>
      <c r="V605" s="23"/>
    </row>
    <row r="606" spans="1:22" ht="14">
      <c r="A606" s="23" t="s">
        <v>982</v>
      </c>
      <c r="B606" s="23" t="s">
        <v>983</v>
      </c>
      <c r="C606" s="24" t="s">
        <v>984</v>
      </c>
      <c r="D606" s="24" t="s">
        <v>985</v>
      </c>
      <c r="E606" s="24" t="s">
        <v>634</v>
      </c>
      <c r="F606" s="23" t="s">
        <v>268</v>
      </c>
      <c r="G606" s="23"/>
      <c r="H606" s="23" t="s">
        <v>16</v>
      </c>
      <c r="I606" s="24" t="s">
        <v>17</v>
      </c>
      <c r="J606" s="23" t="s">
        <v>18</v>
      </c>
      <c r="K606" s="24"/>
      <c r="L606" s="26"/>
      <c r="M606" s="26"/>
      <c r="N606" s="23"/>
      <c r="O606" s="27"/>
      <c r="P606" s="23" t="s">
        <v>6217</v>
      </c>
      <c r="Q606" s="27" t="str">
        <f>IF(O606&lt;&gt;"",O606,IF(ISNUMBER(FIND("xant",E606)),"ant",IF(ISNUMBER(FIND("xgre",E606)),"gre","glb")))</f>
        <v>glb</v>
      </c>
      <c r="R606" s="23"/>
      <c r="S606" s="23" t="str">
        <f t="shared" si="27"/>
        <v>longitude, latitude, alevel, time</v>
      </c>
      <c r="T606" s="23" t="str">
        <f t="shared" si="28"/>
        <v>area: time: mean</v>
      </c>
      <c r="U606" s="27" t="str">
        <f t="shared" si="29"/>
        <v>jno2</v>
      </c>
      <c r="V606" s="23"/>
    </row>
    <row r="607" spans="1:22" ht="28">
      <c r="A607" s="23" t="s">
        <v>2364</v>
      </c>
      <c r="B607" s="23" t="s">
        <v>2365</v>
      </c>
      <c r="C607" s="24" t="s">
        <v>2366</v>
      </c>
      <c r="D607" s="24" t="s">
        <v>2367</v>
      </c>
      <c r="E607" s="24" t="s">
        <v>1758</v>
      </c>
      <c r="F607" s="23" t="s">
        <v>15</v>
      </c>
      <c r="G607" s="23"/>
      <c r="H607" s="23" t="s">
        <v>16</v>
      </c>
      <c r="I607" s="24" t="s">
        <v>17</v>
      </c>
      <c r="J607" s="23" t="s">
        <v>18</v>
      </c>
      <c r="K607" s="24"/>
      <c r="L607" s="26"/>
      <c r="M607" s="26"/>
      <c r="N607" s="23"/>
      <c r="O607" s="27"/>
      <c r="P607" s="23" t="s">
        <v>6217</v>
      </c>
      <c r="Q607" s="27" t="str">
        <f>IF(O607&lt;&gt;"",O607,IF(ISNUMBER(FIND("xant",E607)),"ant",IF(ISNUMBER(FIND("xgre",E607)),"gre","glb")))</f>
        <v>glb</v>
      </c>
      <c r="R607" s="23"/>
      <c r="S607" s="23" t="str">
        <f t="shared" si="27"/>
        <v>longitude, latitude, effectRadIc, tau, time</v>
      </c>
      <c r="T607" s="23" t="str">
        <f t="shared" si="28"/>
        <v>area: time: mean</v>
      </c>
      <c r="U607" s="27" t="str">
        <f t="shared" si="29"/>
        <v>jpdftaureicemodis</v>
      </c>
      <c r="V607" s="23"/>
    </row>
    <row r="608" spans="1:22" ht="28">
      <c r="A608" s="23" t="s">
        <v>3094</v>
      </c>
      <c r="B608" s="23" t="s">
        <v>2365</v>
      </c>
      <c r="C608" s="24" t="s">
        <v>2366</v>
      </c>
      <c r="D608" s="24" t="s">
        <v>3095</v>
      </c>
      <c r="E608" s="24" t="s">
        <v>1758</v>
      </c>
      <c r="F608" s="23" t="s">
        <v>15</v>
      </c>
      <c r="G608" s="23"/>
      <c r="H608" s="23" t="s">
        <v>16</v>
      </c>
      <c r="I608" s="24" t="s">
        <v>17</v>
      </c>
      <c r="J608" s="23" t="s">
        <v>18</v>
      </c>
      <c r="K608" s="24"/>
      <c r="L608" s="26"/>
      <c r="M608" s="26"/>
      <c r="N608" s="23"/>
      <c r="O608" s="27"/>
      <c r="P608" s="23" t="s">
        <v>6217</v>
      </c>
      <c r="Q608" s="27" t="str">
        <f>IF(O608&lt;&gt;"",O608,IF(ISNUMBER(FIND("xant",E608)),"ant",IF(ISNUMBER(FIND("xgre",E608)),"gre","glb")))</f>
        <v>glb</v>
      </c>
      <c r="R608" s="23"/>
      <c r="S608" s="23" t="str">
        <f t="shared" si="27"/>
        <v>longitude, latitude, effectRadIc, tau, time</v>
      </c>
      <c r="T608" s="23" t="str">
        <f t="shared" si="28"/>
        <v>area: time: mean</v>
      </c>
      <c r="U608" s="27" t="str">
        <f t="shared" si="29"/>
        <v>jpdftaureicemodis</v>
      </c>
      <c r="V608" s="23"/>
    </row>
    <row r="609" spans="1:22" ht="28">
      <c r="A609" s="23" t="s">
        <v>2368</v>
      </c>
      <c r="B609" s="23" t="s">
        <v>2369</v>
      </c>
      <c r="C609" s="24" t="s">
        <v>2370</v>
      </c>
      <c r="D609" s="24" t="s">
        <v>2371</v>
      </c>
      <c r="E609" s="24" t="s">
        <v>1766</v>
      </c>
      <c r="F609" s="23" t="s">
        <v>15</v>
      </c>
      <c r="G609" s="23"/>
      <c r="H609" s="23" t="s">
        <v>16</v>
      </c>
      <c r="I609" s="24" t="s">
        <v>17</v>
      </c>
      <c r="J609" s="23" t="s">
        <v>18</v>
      </c>
      <c r="K609" s="24"/>
      <c r="L609" s="26"/>
      <c r="M609" s="26"/>
      <c r="N609" s="23"/>
      <c r="O609" s="27"/>
      <c r="P609" s="23" t="s">
        <v>6217</v>
      </c>
      <c r="Q609" s="27" t="str">
        <f>IF(O609&lt;&gt;"",O609,IF(ISNUMBER(FIND("xant",E609)),"ant",IF(ISNUMBER(FIND("xgre",E609)),"gre","glb")))</f>
        <v>glb</v>
      </c>
      <c r="R609" s="23"/>
      <c r="S609" s="23" t="str">
        <f t="shared" si="27"/>
        <v>longitude, latitude, effectRadLi, tau, time</v>
      </c>
      <c r="T609" s="23" t="str">
        <f t="shared" si="28"/>
        <v>area: time: mean</v>
      </c>
      <c r="U609" s="27" t="str">
        <f t="shared" si="29"/>
        <v>jpdftaureliqmodis</v>
      </c>
      <c r="V609" s="23"/>
    </row>
    <row r="610" spans="1:22" ht="28">
      <c r="A610" s="23" t="s">
        <v>3096</v>
      </c>
      <c r="B610" s="23" t="s">
        <v>2369</v>
      </c>
      <c r="C610" s="24" t="s">
        <v>2370</v>
      </c>
      <c r="D610" s="24" t="s">
        <v>3097</v>
      </c>
      <c r="E610" s="24" t="s">
        <v>1766</v>
      </c>
      <c r="F610" s="23" t="s">
        <v>15</v>
      </c>
      <c r="G610" s="23"/>
      <c r="H610" s="23" t="s">
        <v>16</v>
      </c>
      <c r="I610" s="24" t="s">
        <v>17</v>
      </c>
      <c r="J610" s="23" t="s">
        <v>18</v>
      </c>
      <c r="K610" s="24"/>
      <c r="L610" s="26"/>
      <c r="M610" s="26"/>
      <c r="N610" s="23"/>
      <c r="O610" s="27"/>
      <c r="P610" s="23" t="s">
        <v>6217</v>
      </c>
      <c r="Q610" s="27" t="str">
        <f>IF(O610&lt;&gt;"",O610,IF(ISNUMBER(FIND("xant",E610)),"ant",IF(ISNUMBER(FIND("xgre",E610)),"gre","glb")))</f>
        <v>glb</v>
      </c>
      <c r="R610" s="23"/>
      <c r="S610" s="23" t="str">
        <f t="shared" si="27"/>
        <v>longitude, latitude, effectRadLi, tau, time</v>
      </c>
      <c r="T610" s="23" t="str">
        <f t="shared" si="28"/>
        <v>area: time: mean</v>
      </c>
      <c r="U610" s="27" t="str">
        <f t="shared" si="29"/>
        <v>jpdftaureliqmodis</v>
      </c>
      <c r="V610" s="23"/>
    </row>
    <row r="611" spans="1:22" ht="42">
      <c r="A611" s="23" t="s">
        <v>2372</v>
      </c>
      <c r="B611" s="23" t="s">
        <v>2373</v>
      </c>
      <c r="C611" s="24" t="s">
        <v>2374</v>
      </c>
      <c r="D611" s="24" t="s">
        <v>2375</v>
      </c>
      <c r="E611" s="24" t="s">
        <v>14</v>
      </c>
      <c r="F611" s="23" t="s">
        <v>15</v>
      </c>
      <c r="G611" s="23"/>
      <c r="H611" s="23" t="s">
        <v>16</v>
      </c>
      <c r="I611" s="24" t="s">
        <v>78</v>
      </c>
      <c r="J611" s="23" t="s">
        <v>18</v>
      </c>
      <c r="K611" s="24"/>
      <c r="L611" s="26"/>
      <c r="M611" s="26"/>
      <c r="N611" s="23"/>
      <c r="O611" s="27"/>
      <c r="P611" s="23" t="s">
        <v>6217</v>
      </c>
      <c r="Q611" s="27" t="str">
        <f>IF(O611&lt;&gt;"",O611,IF(ISNUMBER(FIND("xant",E611)),"ant",IF(ISNUMBER(FIND("xgre",E611)),"gre","glb")))</f>
        <v>glb</v>
      </c>
      <c r="R611" s="23"/>
      <c r="S611" s="23" t="str">
        <f t="shared" si="27"/>
        <v>longitude, latitude, time</v>
      </c>
      <c r="T611" s="23" t="str">
        <f t="shared" si="28"/>
        <v>area: mean where land time: mean</v>
      </c>
      <c r="U611" s="27" t="str">
        <f t="shared" si="29"/>
        <v>lai</v>
      </c>
      <c r="V611" s="23"/>
    </row>
    <row r="612" spans="1:22" ht="42">
      <c r="A612" s="23" t="s">
        <v>4139</v>
      </c>
      <c r="B612" s="23" t="s">
        <v>2373</v>
      </c>
      <c r="C612" s="24" t="s">
        <v>2374</v>
      </c>
      <c r="D612" s="24" t="s">
        <v>2375</v>
      </c>
      <c r="E612" s="24" t="s">
        <v>14</v>
      </c>
      <c r="F612" s="23" t="s">
        <v>15</v>
      </c>
      <c r="G612" s="23"/>
      <c r="H612" s="23" t="s">
        <v>16</v>
      </c>
      <c r="I612" s="24" t="s">
        <v>78</v>
      </c>
      <c r="J612" s="23" t="s">
        <v>18</v>
      </c>
      <c r="K612" s="24"/>
      <c r="L612" s="26"/>
      <c r="M612" s="26"/>
      <c r="N612" s="23"/>
      <c r="O612" s="27"/>
      <c r="P612" s="23" t="s">
        <v>6217</v>
      </c>
      <c r="Q612" s="27" t="str">
        <f>IF(O612&lt;&gt;"",O612,IF(ISNUMBER(FIND("xant",E612)),"ant",IF(ISNUMBER(FIND("xgre",E612)),"gre","glb")))</f>
        <v>glb</v>
      </c>
      <c r="R612" s="23"/>
      <c r="S612" s="23" t="str">
        <f t="shared" si="27"/>
        <v>longitude, latitude, time</v>
      </c>
      <c r="T612" s="23" t="str">
        <f t="shared" si="28"/>
        <v>area: mean where land time: mean</v>
      </c>
      <c r="U612" s="27" t="str">
        <f t="shared" si="29"/>
        <v>lai</v>
      </c>
      <c r="V612" s="23"/>
    </row>
    <row r="613" spans="1:22" ht="42">
      <c r="A613" s="23" t="s">
        <v>3098</v>
      </c>
      <c r="B613" s="23" t="s">
        <v>3099</v>
      </c>
      <c r="C613" s="24" t="s">
        <v>3100</v>
      </c>
      <c r="D613" s="24" t="s">
        <v>2375</v>
      </c>
      <c r="E613" s="24" t="s">
        <v>2951</v>
      </c>
      <c r="F613" s="23" t="s">
        <v>15</v>
      </c>
      <c r="G613" s="23"/>
      <c r="H613" s="23" t="s">
        <v>16</v>
      </c>
      <c r="I613" s="24" t="s">
        <v>2337</v>
      </c>
      <c r="J613" s="23" t="s">
        <v>18</v>
      </c>
      <c r="K613" s="24" t="s">
        <v>5945</v>
      </c>
      <c r="L613" s="26"/>
      <c r="M613" s="26"/>
      <c r="N613" s="23" t="s">
        <v>2373</v>
      </c>
      <c r="O613" s="27"/>
      <c r="P613" s="23" t="s">
        <v>6217</v>
      </c>
      <c r="Q613" s="27" t="str">
        <f>IF(O613&lt;&gt;"",O613,IF(ISNUMBER(FIND("xant",E613)),"ant",IF(ISNUMBER(FIND("xgre",E613)),"gre","glb")))</f>
        <v>glb</v>
      </c>
      <c r="R613" s="23"/>
      <c r="S613" s="23" t="str">
        <f t="shared" si="27"/>
        <v>longitude, latitude, landUse, time</v>
      </c>
      <c r="T613" s="23" t="str">
        <f t="shared" si="28"/>
        <v>area: time: mean where sector</v>
      </c>
      <c r="U613" s="27" t="str">
        <f t="shared" si="29"/>
        <v>lai</v>
      </c>
      <c r="V613" s="23"/>
    </row>
    <row r="614" spans="1:22" ht="42">
      <c r="A614" s="23" t="s">
        <v>2376</v>
      </c>
      <c r="B614" s="23" t="s">
        <v>2377</v>
      </c>
      <c r="C614" s="24" t="s">
        <v>2378</v>
      </c>
      <c r="D614" s="24" t="s">
        <v>2375</v>
      </c>
      <c r="E614" s="24" t="s">
        <v>2336</v>
      </c>
      <c r="F614" s="23" t="s">
        <v>15</v>
      </c>
      <c r="G614" s="23"/>
      <c r="H614" s="23" t="s">
        <v>16</v>
      </c>
      <c r="I614" s="24" t="s">
        <v>2337</v>
      </c>
      <c r="J614" s="23" t="s">
        <v>18</v>
      </c>
      <c r="K614" s="32" t="s">
        <v>6208</v>
      </c>
      <c r="L614" s="26"/>
      <c r="M614" s="26"/>
      <c r="N614" s="23" t="s">
        <v>2373</v>
      </c>
      <c r="O614" s="27"/>
      <c r="P614" s="23" t="s">
        <v>6217</v>
      </c>
      <c r="Q614" s="27" t="str">
        <f>IF(O614&lt;&gt;"",O614,IF(ISNUMBER(FIND("xant",E614)),"ant",IF(ISNUMBER(FIND("xgre",E614)),"gre","glb")))</f>
        <v>glb</v>
      </c>
      <c r="R614" s="23"/>
      <c r="S614" s="23" t="str">
        <f t="shared" si="27"/>
        <v>longitude, latitude, vegtype, time</v>
      </c>
      <c r="T614" s="23" t="str">
        <f t="shared" si="28"/>
        <v>area: time: mean where sector</v>
      </c>
      <c r="U614" s="27" t="str">
        <f t="shared" si="29"/>
        <v>lai</v>
      </c>
      <c r="V614" s="23"/>
    </row>
    <row r="615" spans="1:22" s="19" customFormat="1" ht="84">
      <c r="A615" s="34" t="s">
        <v>4140</v>
      </c>
      <c r="B615" s="34" t="s">
        <v>4141</v>
      </c>
      <c r="C615" s="32" t="s">
        <v>4142</v>
      </c>
      <c r="D615" s="32" t="s">
        <v>4143</v>
      </c>
      <c r="E615" s="32" t="s">
        <v>2336</v>
      </c>
      <c r="F615" s="34" t="s">
        <v>15</v>
      </c>
      <c r="G615" s="34"/>
      <c r="H615" s="34" t="s">
        <v>16</v>
      </c>
      <c r="I615" s="32" t="s">
        <v>2837</v>
      </c>
      <c r="J615" s="34" t="s">
        <v>18</v>
      </c>
      <c r="K615" s="32" t="s">
        <v>5843</v>
      </c>
      <c r="L615" s="35"/>
      <c r="M615" s="35" t="s">
        <v>5995</v>
      </c>
      <c r="N615" s="34"/>
      <c r="O615" s="27"/>
      <c r="P615" s="23" t="s">
        <v>6217</v>
      </c>
      <c r="Q615" s="27" t="str">
        <f>IF(O615&lt;&gt;"",O615,IF(ISNUMBER(FIND("xant",E615)),"ant",IF(ISNUMBER(FIND("xgre",E615)),"gre","glb")))</f>
        <v>glb</v>
      </c>
      <c r="R615" s="23"/>
      <c r="S615" s="23" t="str">
        <f t="shared" si="27"/>
        <v>longitude, latitude, vegtype, time</v>
      </c>
      <c r="T615" s="23" t="str">
        <f t="shared" si="28"/>
        <v>area: mean time: mean" (or "area time: mean")</v>
      </c>
      <c r="U615" s="27" t="str">
        <f t="shared" si="29"/>
        <v>landCoverFrac</v>
      </c>
      <c r="V615" s="23"/>
    </row>
    <row r="616" spans="1:22" ht="98">
      <c r="A616" s="23" t="s">
        <v>3674</v>
      </c>
      <c r="B616" s="23" t="s">
        <v>3675</v>
      </c>
      <c r="C616" s="24" t="s">
        <v>3676</v>
      </c>
      <c r="D616" s="24" t="s">
        <v>3677</v>
      </c>
      <c r="E616" s="24" t="s">
        <v>3678</v>
      </c>
      <c r="F616" s="23" t="s">
        <v>1931</v>
      </c>
      <c r="G616" s="23"/>
      <c r="H616" s="23" t="s">
        <v>571</v>
      </c>
      <c r="I616" s="24" t="s">
        <v>3679</v>
      </c>
      <c r="J616" s="23"/>
      <c r="K616" s="24" t="s">
        <v>5962</v>
      </c>
      <c r="L616" s="26"/>
      <c r="M616" s="26"/>
      <c r="N616" s="23"/>
      <c r="O616" s="27"/>
      <c r="P616" s="23" t="s">
        <v>6221</v>
      </c>
      <c r="Q616" s="27" t="str">
        <f>IF(O616&lt;&gt;"",O616,IF(ISNUMBER(FIND("xant",E616)),"ant",IF(ISNUMBER(FIND("xgre",E616)),"gre","glb")))</f>
        <v>glb</v>
      </c>
      <c r="R616" s="23"/>
      <c r="S616" s="23" t="str">
        <f t="shared" si="27"/>
        <v>site</v>
      </c>
      <c r="T616" s="23" t="str">
        <f t="shared" si="28"/>
        <v>area: point</v>
      </c>
      <c r="U616" s="27" t="str">
        <f t="shared" si="29"/>
        <v>lat</v>
      </c>
      <c r="V616" s="23"/>
    </row>
    <row r="617" spans="1:22" ht="42">
      <c r="A617" s="23" t="s">
        <v>3754</v>
      </c>
      <c r="B617" s="23" t="s">
        <v>3755</v>
      </c>
      <c r="C617" s="24" t="s">
        <v>3756</v>
      </c>
      <c r="D617" s="24" t="s">
        <v>3757</v>
      </c>
      <c r="E617" s="24" t="s">
        <v>3747</v>
      </c>
      <c r="F617" s="23" t="s">
        <v>3726</v>
      </c>
      <c r="G617" s="23"/>
      <c r="H617" s="23" t="s">
        <v>16</v>
      </c>
      <c r="I617" s="24" t="s">
        <v>3758</v>
      </c>
      <c r="J617" s="23" t="s">
        <v>3728</v>
      </c>
      <c r="K617" s="24" t="s">
        <v>5912</v>
      </c>
      <c r="L617" s="26" t="s">
        <v>14</v>
      </c>
      <c r="M617" s="24" t="s">
        <v>5964</v>
      </c>
      <c r="N617" s="23"/>
      <c r="O617" s="27"/>
      <c r="P617" s="23" t="s">
        <v>6219</v>
      </c>
      <c r="Q617" s="27" t="str">
        <f>IF(O617&lt;&gt;"",O617,IF(ISNUMBER(FIND("xant",E617)),"ant",IF(ISNUMBER(FIND("xgre",E617)),"gre","glb")))</f>
        <v>ant</v>
      </c>
      <c r="R617" s="23"/>
      <c r="S617" s="23" t="str">
        <f t="shared" si="27"/>
        <v>longitude, latitude, time</v>
      </c>
      <c r="T617" s="23" t="str">
        <f t="shared" si="28"/>
        <v>area: time: mean where floating_ice_shelf</v>
      </c>
      <c r="U617" s="27" t="str">
        <f t="shared" si="29"/>
        <v>libmassbffl</v>
      </c>
      <c r="V617" s="23"/>
    </row>
    <row r="618" spans="1:22" ht="42">
      <c r="A618" s="23" t="s">
        <v>3819</v>
      </c>
      <c r="B618" s="23" t="s">
        <v>3755</v>
      </c>
      <c r="C618" s="24" t="s">
        <v>3756</v>
      </c>
      <c r="D618" s="24" t="s">
        <v>3757</v>
      </c>
      <c r="E618" s="24" t="s">
        <v>3815</v>
      </c>
      <c r="F618" s="23" t="s">
        <v>3740</v>
      </c>
      <c r="G618" s="23"/>
      <c r="H618" s="23" t="s">
        <v>16</v>
      </c>
      <c r="I618" s="24" t="s">
        <v>3758</v>
      </c>
      <c r="J618" s="23" t="s">
        <v>3728</v>
      </c>
      <c r="K618" s="24" t="s">
        <v>5954</v>
      </c>
      <c r="L618" s="26" t="s">
        <v>14</v>
      </c>
      <c r="M618" s="24" t="s">
        <v>5964</v>
      </c>
      <c r="N618" s="23"/>
      <c r="O618" s="27"/>
      <c r="P618" s="23" t="s">
        <v>6219</v>
      </c>
      <c r="Q618" s="27" t="str">
        <f>IF(O618&lt;&gt;"",O618,IF(ISNUMBER(FIND("xant",E618)),"ant",IF(ISNUMBER(FIND("xgre",E618)),"gre","glb")))</f>
        <v>gre</v>
      </c>
      <c r="R618" s="23"/>
      <c r="S618" s="23" t="str">
        <f t="shared" si="27"/>
        <v>longitude, latitude, time</v>
      </c>
      <c r="T618" s="23" t="str">
        <f t="shared" si="28"/>
        <v>area: time: mean where floating_ice_shelf</v>
      </c>
      <c r="U618" s="27" t="str">
        <f t="shared" si="29"/>
        <v>libmassbffl</v>
      </c>
      <c r="V618" s="23"/>
    </row>
    <row r="619" spans="1:22" ht="42">
      <c r="A619" s="23" t="s">
        <v>3854</v>
      </c>
      <c r="B619" s="23" t="s">
        <v>3755</v>
      </c>
      <c r="C619" s="24" t="s">
        <v>3756</v>
      </c>
      <c r="D619" s="24" t="s">
        <v>3855</v>
      </c>
      <c r="E619" s="24" t="s">
        <v>3747</v>
      </c>
      <c r="F619" s="23" t="s">
        <v>3726</v>
      </c>
      <c r="G619" s="23"/>
      <c r="H619" s="23" t="s">
        <v>16</v>
      </c>
      <c r="I619" s="24" t="s">
        <v>3758</v>
      </c>
      <c r="J619" s="23" t="s">
        <v>3728</v>
      </c>
      <c r="K619" s="24" t="s">
        <v>5912</v>
      </c>
      <c r="L619" s="26" t="s">
        <v>14</v>
      </c>
      <c r="M619" s="24" t="s">
        <v>5964</v>
      </c>
      <c r="N619" s="23"/>
      <c r="O619" s="27"/>
      <c r="P619" s="23" t="s">
        <v>6219</v>
      </c>
      <c r="Q619" s="27" t="str">
        <f>IF(O619&lt;&gt;"",O619,IF(ISNUMBER(FIND("xant",E619)),"ant",IF(ISNUMBER(FIND("xgre",E619)),"gre","glb")))</f>
        <v>ant</v>
      </c>
      <c r="R619" s="23"/>
      <c r="S619" s="23" t="str">
        <f t="shared" si="27"/>
        <v>longitude, latitude, time</v>
      </c>
      <c r="T619" s="23" t="str">
        <f t="shared" si="28"/>
        <v>area: time: mean where floating_ice_shelf</v>
      </c>
      <c r="U619" s="27" t="str">
        <f t="shared" si="29"/>
        <v>libmassbffl</v>
      </c>
      <c r="V619" s="23"/>
    </row>
    <row r="620" spans="1:22" ht="42">
      <c r="A620" s="23" t="s">
        <v>3938</v>
      </c>
      <c r="B620" s="23" t="s">
        <v>3755</v>
      </c>
      <c r="C620" s="24" t="s">
        <v>3756</v>
      </c>
      <c r="D620" s="24" t="s">
        <v>3855</v>
      </c>
      <c r="E620" s="24" t="s">
        <v>3815</v>
      </c>
      <c r="F620" s="23" t="s">
        <v>3740</v>
      </c>
      <c r="G620" s="23"/>
      <c r="H620" s="23" t="s">
        <v>16</v>
      </c>
      <c r="I620" s="24" t="s">
        <v>3758</v>
      </c>
      <c r="J620" s="23" t="s">
        <v>3728</v>
      </c>
      <c r="K620" s="24" t="s">
        <v>5954</v>
      </c>
      <c r="L620" s="26" t="s">
        <v>14</v>
      </c>
      <c r="M620" s="24" t="s">
        <v>5964</v>
      </c>
      <c r="N620" s="23"/>
      <c r="O620" s="27"/>
      <c r="P620" s="23" t="s">
        <v>6219</v>
      </c>
      <c r="Q620" s="27" t="str">
        <f>IF(O620&lt;&gt;"",O620,IF(ISNUMBER(FIND("xant",E620)),"ant",IF(ISNUMBER(FIND("xgre",E620)),"gre","glb")))</f>
        <v>gre</v>
      </c>
      <c r="R620" s="23"/>
      <c r="S620" s="23" t="str">
        <f t="shared" si="27"/>
        <v>longitude, latitude, time</v>
      </c>
      <c r="T620" s="23" t="str">
        <f t="shared" si="28"/>
        <v>area: time: mean where floating_ice_shelf</v>
      </c>
      <c r="U620" s="27" t="str">
        <f t="shared" si="29"/>
        <v>libmassbffl</v>
      </c>
      <c r="V620" s="23"/>
    </row>
    <row r="621" spans="1:22" ht="42">
      <c r="A621" s="23" t="s">
        <v>3759</v>
      </c>
      <c r="B621" s="23" t="s">
        <v>3760</v>
      </c>
      <c r="C621" s="24" t="s">
        <v>3761</v>
      </c>
      <c r="D621" s="24" t="s">
        <v>3762</v>
      </c>
      <c r="E621" s="24" t="s">
        <v>3747</v>
      </c>
      <c r="F621" s="23" t="s">
        <v>3726</v>
      </c>
      <c r="G621" s="23"/>
      <c r="H621" s="23" t="s">
        <v>16</v>
      </c>
      <c r="I621" s="24" t="s">
        <v>3763</v>
      </c>
      <c r="J621" s="23" t="s">
        <v>3728</v>
      </c>
      <c r="K621" s="24" t="s">
        <v>5912</v>
      </c>
      <c r="L621" s="26" t="s">
        <v>14</v>
      </c>
      <c r="M621" s="24" t="s">
        <v>5965</v>
      </c>
      <c r="N621" s="23"/>
      <c r="O621" s="27"/>
      <c r="P621" s="23" t="s">
        <v>6219</v>
      </c>
      <c r="Q621" s="27" t="str">
        <f>IF(O621&lt;&gt;"",O621,IF(ISNUMBER(FIND("xant",E621)),"ant",IF(ISNUMBER(FIND("xgre",E621)),"gre","glb")))</f>
        <v>ant</v>
      </c>
      <c r="R621" s="23"/>
      <c r="S621" s="23" t="str">
        <f t="shared" si="27"/>
        <v>longitude, latitude, time</v>
      </c>
      <c r="T621" s="23" t="str">
        <f t="shared" si="28"/>
        <v>area: time: mean where grounded_ice_sheet</v>
      </c>
      <c r="U621" s="27" t="str">
        <f t="shared" si="29"/>
        <v>libmassbfgr</v>
      </c>
      <c r="V621" s="23"/>
    </row>
    <row r="622" spans="1:22" ht="42">
      <c r="A622" s="23" t="s">
        <v>3820</v>
      </c>
      <c r="B622" s="23" t="s">
        <v>3760</v>
      </c>
      <c r="C622" s="24" t="s">
        <v>3761</v>
      </c>
      <c r="D622" s="24" t="s">
        <v>3762</v>
      </c>
      <c r="E622" s="24" t="s">
        <v>3815</v>
      </c>
      <c r="F622" s="23" t="s">
        <v>3740</v>
      </c>
      <c r="G622" s="23"/>
      <c r="H622" s="23" t="s">
        <v>16</v>
      </c>
      <c r="I622" s="24" t="s">
        <v>3763</v>
      </c>
      <c r="J622" s="23" t="s">
        <v>3728</v>
      </c>
      <c r="K622" s="24" t="s">
        <v>5954</v>
      </c>
      <c r="L622" s="26" t="s">
        <v>14</v>
      </c>
      <c r="M622" s="24" t="s">
        <v>5965</v>
      </c>
      <c r="N622" s="23"/>
      <c r="O622" s="27"/>
      <c r="P622" s="23" t="s">
        <v>6219</v>
      </c>
      <c r="Q622" s="27" t="str">
        <f>IF(O622&lt;&gt;"",O622,IF(ISNUMBER(FIND("xant",E622)),"ant",IF(ISNUMBER(FIND("xgre",E622)),"gre","glb")))</f>
        <v>gre</v>
      </c>
      <c r="R622" s="23"/>
      <c r="S622" s="23" t="str">
        <f t="shared" si="27"/>
        <v>longitude, latitude, time</v>
      </c>
      <c r="T622" s="23" t="str">
        <f t="shared" si="28"/>
        <v>area: time: mean where grounded_ice_sheet</v>
      </c>
      <c r="U622" s="27" t="str">
        <f t="shared" si="29"/>
        <v>libmassbfgr</v>
      </c>
      <c r="V622" s="23"/>
    </row>
    <row r="623" spans="1:22" ht="42">
      <c r="A623" s="23" t="s">
        <v>3856</v>
      </c>
      <c r="B623" s="23" t="s">
        <v>3760</v>
      </c>
      <c r="C623" s="24" t="s">
        <v>3761</v>
      </c>
      <c r="D623" s="24" t="s">
        <v>3857</v>
      </c>
      <c r="E623" s="24" t="s">
        <v>3747</v>
      </c>
      <c r="F623" s="23" t="s">
        <v>3726</v>
      </c>
      <c r="G623" s="23"/>
      <c r="H623" s="23" t="s">
        <v>16</v>
      </c>
      <c r="I623" s="24" t="s">
        <v>3763</v>
      </c>
      <c r="J623" s="23" t="s">
        <v>3728</v>
      </c>
      <c r="K623" s="24" t="s">
        <v>5912</v>
      </c>
      <c r="L623" s="26" t="s">
        <v>14</v>
      </c>
      <c r="M623" s="24" t="s">
        <v>5965</v>
      </c>
      <c r="N623" s="23"/>
      <c r="O623" s="27"/>
      <c r="P623" s="23" t="s">
        <v>6219</v>
      </c>
      <c r="Q623" s="27" t="str">
        <f>IF(O623&lt;&gt;"",O623,IF(ISNUMBER(FIND("xant",E623)),"ant",IF(ISNUMBER(FIND("xgre",E623)),"gre","glb")))</f>
        <v>ant</v>
      </c>
      <c r="R623" s="23"/>
      <c r="S623" s="23" t="str">
        <f t="shared" si="27"/>
        <v>longitude, latitude, time</v>
      </c>
      <c r="T623" s="23" t="str">
        <f t="shared" si="28"/>
        <v>area: time: mean where grounded_ice_sheet</v>
      </c>
      <c r="U623" s="27" t="str">
        <f t="shared" si="29"/>
        <v>libmassbfgr</v>
      </c>
      <c r="V623" s="23"/>
    </row>
    <row r="624" spans="1:22" ht="42">
      <c r="A624" s="23" t="s">
        <v>3939</v>
      </c>
      <c r="B624" s="23" t="s">
        <v>3760</v>
      </c>
      <c r="C624" s="24" t="s">
        <v>3761</v>
      </c>
      <c r="D624" s="24" t="s">
        <v>3857</v>
      </c>
      <c r="E624" s="24" t="s">
        <v>3815</v>
      </c>
      <c r="F624" s="23" t="s">
        <v>3740</v>
      </c>
      <c r="G624" s="23"/>
      <c r="H624" s="23" t="s">
        <v>16</v>
      </c>
      <c r="I624" s="24" t="s">
        <v>3763</v>
      </c>
      <c r="J624" s="23" t="s">
        <v>3728</v>
      </c>
      <c r="K624" s="24" t="s">
        <v>5954</v>
      </c>
      <c r="L624" s="26" t="s">
        <v>14</v>
      </c>
      <c r="M624" s="24" t="s">
        <v>5965</v>
      </c>
      <c r="N624" s="23"/>
      <c r="O624" s="27"/>
      <c r="P624" s="23" t="s">
        <v>6219</v>
      </c>
      <c r="Q624" s="27" t="str">
        <f>IF(O624&lt;&gt;"",O624,IF(ISNUMBER(FIND("xant",E624)),"ant",IF(ISNUMBER(FIND("xgre",E624)),"gre","glb")))</f>
        <v>gre</v>
      </c>
      <c r="R624" s="23"/>
      <c r="S624" s="23" t="str">
        <f t="shared" si="27"/>
        <v>longitude, latitude, time</v>
      </c>
      <c r="T624" s="23" t="str">
        <f t="shared" si="28"/>
        <v>area: time: mean where grounded_ice_sheet</v>
      </c>
      <c r="U624" s="27" t="str">
        <f t="shared" si="29"/>
        <v>libmassbfgr</v>
      </c>
      <c r="V624" s="23"/>
    </row>
    <row r="625" spans="1:22" ht="56">
      <c r="A625" s="23" t="s">
        <v>3764</v>
      </c>
      <c r="B625" s="23" t="s">
        <v>3765</v>
      </c>
      <c r="C625" s="24" t="s">
        <v>3766</v>
      </c>
      <c r="D625" s="24" t="s">
        <v>3767</v>
      </c>
      <c r="E625" s="24" t="s">
        <v>3747</v>
      </c>
      <c r="F625" s="23" t="s">
        <v>3726</v>
      </c>
      <c r="G625" s="23"/>
      <c r="H625" s="23" t="s">
        <v>16</v>
      </c>
      <c r="I625" s="24" t="s">
        <v>3331</v>
      </c>
      <c r="J625" s="23" t="s">
        <v>3728</v>
      </c>
      <c r="K625" s="24" t="s">
        <v>5912</v>
      </c>
      <c r="L625" s="26" t="s">
        <v>14</v>
      </c>
      <c r="M625" s="26"/>
      <c r="N625" s="23"/>
      <c r="O625" s="27"/>
      <c r="P625" s="23" t="s">
        <v>6219</v>
      </c>
      <c r="Q625" s="27" t="str">
        <f>IF(O625&lt;&gt;"",O625,IF(ISNUMBER(FIND("xant",E625)),"ant",IF(ISNUMBER(FIND("xgre",E625)),"gre","glb")))</f>
        <v>ant</v>
      </c>
      <c r="R625" s="23"/>
      <c r="S625" s="23" t="str">
        <f t="shared" si="27"/>
        <v>longitude, latitude, time</v>
      </c>
      <c r="T625" s="23" t="str">
        <f t="shared" si="28"/>
        <v>area: time: mean where ice_sheet</v>
      </c>
      <c r="U625" s="27" t="str">
        <f t="shared" si="29"/>
        <v>licalvf</v>
      </c>
      <c r="V625" s="23"/>
    </row>
    <row r="626" spans="1:22" ht="56">
      <c r="A626" s="23" t="s">
        <v>3821</v>
      </c>
      <c r="B626" s="23" t="s">
        <v>3765</v>
      </c>
      <c r="C626" s="24" t="s">
        <v>3766</v>
      </c>
      <c r="D626" s="24" t="s">
        <v>3767</v>
      </c>
      <c r="E626" s="24" t="s">
        <v>3815</v>
      </c>
      <c r="F626" s="23" t="s">
        <v>3740</v>
      </c>
      <c r="G626" s="23"/>
      <c r="H626" s="23" t="s">
        <v>16</v>
      </c>
      <c r="I626" s="24" t="s">
        <v>3331</v>
      </c>
      <c r="J626" s="23" t="s">
        <v>3728</v>
      </c>
      <c r="K626" s="24" t="s">
        <v>5954</v>
      </c>
      <c r="L626" s="26" t="s">
        <v>14</v>
      </c>
      <c r="M626" s="26"/>
      <c r="N626" s="23"/>
      <c r="O626" s="27"/>
      <c r="P626" s="23" t="s">
        <v>6219</v>
      </c>
      <c r="Q626" s="27" t="str">
        <f>IF(O626&lt;&gt;"",O626,IF(ISNUMBER(FIND("xant",E626)),"ant",IF(ISNUMBER(FIND("xgre",E626)),"gre","glb")))</f>
        <v>gre</v>
      </c>
      <c r="R626" s="23"/>
      <c r="S626" s="23" t="str">
        <f t="shared" si="27"/>
        <v>longitude, latitude, time</v>
      </c>
      <c r="T626" s="23" t="str">
        <f t="shared" si="28"/>
        <v>area: time: mean where ice_sheet</v>
      </c>
      <c r="U626" s="27" t="str">
        <f t="shared" si="29"/>
        <v>licalvf</v>
      </c>
      <c r="V626" s="23"/>
    </row>
    <row r="627" spans="1:22" ht="56">
      <c r="A627" s="23" t="s">
        <v>3858</v>
      </c>
      <c r="B627" s="23" t="s">
        <v>3765</v>
      </c>
      <c r="C627" s="24" t="s">
        <v>3766</v>
      </c>
      <c r="D627" s="24" t="s">
        <v>3767</v>
      </c>
      <c r="E627" s="24" t="s">
        <v>3747</v>
      </c>
      <c r="F627" s="23" t="s">
        <v>3726</v>
      </c>
      <c r="G627" s="23"/>
      <c r="H627" s="23" t="s">
        <v>16</v>
      </c>
      <c r="I627" s="24" t="s">
        <v>3331</v>
      </c>
      <c r="J627" s="23" t="s">
        <v>3728</v>
      </c>
      <c r="K627" s="24" t="s">
        <v>5912</v>
      </c>
      <c r="L627" s="26" t="s">
        <v>14</v>
      </c>
      <c r="M627" s="26"/>
      <c r="N627" s="23"/>
      <c r="O627" s="27"/>
      <c r="P627" s="23" t="s">
        <v>6219</v>
      </c>
      <c r="Q627" s="27" t="str">
        <f>IF(O627&lt;&gt;"",O627,IF(ISNUMBER(FIND("xant",E627)),"ant",IF(ISNUMBER(FIND("xgre",E627)),"gre","glb")))</f>
        <v>ant</v>
      </c>
      <c r="R627" s="23"/>
      <c r="S627" s="23" t="str">
        <f t="shared" si="27"/>
        <v>longitude, latitude, time</v>
      </c>
      <c r="T627" s="23" t="str">
        <f t="shared" si="28"/>
        <v>area: time: mean where ice_sheet</v>
      </c>
      <c r="U627" s="27" t="str">
        <f t="shared" si="29"/>
        <v>licalvf</v>
      </c>
      <c r="V627" s="23"/>
    </row>
    <row r="628" spans="1:22" ht="56">
      <c r="A628" s="23" t="s">
        <v>3940</v>
      </c>
      <c r="B628" s="23" t="s">
        <v>3765</v>
      </c>
      <c r="C628" s="24" t="s">
        <v>3766</v>
      </c>
      <c r="D628" s="24" t="s">
        <v>3767</v>
      </c>
      <c r="E628" s="24" t="s">
        <v>3815</v>
      </c>
      <c r="F628" s="23" t="s">
        <v>3740</v>
      </c>
      <c r="G628" s="23"/>
      <c r="H628" s="23" t="s">
        <v>16</v>
      </c>
      <c r="I628" s="24" t="s">
        <v>3331</v>
      </c>
      <c r="J628" s="23" t="s">
        <v>3728</v>
      </c>
      <c r="K628" s="24" t="s">
        <v>5954</v>
      </c>
      <c r="L628" s="26" t="s">
        <v>14</v>
      </c>
      <c r="M628" s="26"/>
      <c r="N628" s="23"/>
      <c r="O628" s="27"/>
      <c r="P628" s="23" t="s">
        <v>6219</v>
      </c>
      <c r="Q628" s="27" t="str">
        <f>IF(O628&lt;&gt;"",O628,IF(ISNUMBER(FIND("xant",E628)),"ant",IF(ISNUMBER(FIND("xgre",E628)),"gre","glb")))</f>
        <v>gre</v>
      </c>
      <c r="R628" s="23"/>
      <c r="S628" s="23" t="str">
        <f t="shared" si="27"/>
        <v>longitude, latitude, time</v>
      </c>
      <c r="T628" s="23" t="str">
        <f t="shared" si="28"/>
        <v>area: time: mean where ice_sheet</v>
      </c>
      <c r="U628" s="27" t="str">
        <f t="shared" si="29"/>
        <v>licalvf</v>
      </c>
      <c r="V628" s="23"/>
    </row>
    <row r="629" spans="1:22" ht="42">
      <c r="A629" s="23" t="s">
        <v>3768</v>
      </c>
      <c r="B629" s="23" t="s">
        <v>3769</v>
      </c>
      <c r="C629" s="24" t="s">
        <v>3770</v>
      </c>
      <c r="D629" s="24" t="s">
        <v>3771</v>
      </c>
      <c r="E629" s="24" t="s">
        <v>3747</v>
      </c>
      <c r="F629" s="23" t="s">
        <v>3726</v>
      </c>
      <c r="G629" s="23"/>
      <c r="H629" s="23" t="s">
        <v>16</v>
      </c>
      <c r="I629" s="24" t="s">
        <v>3331</v>
      </c>
      <c r="J629" s="23" t="s">
        <v>3728</v>
      </c>
      <c r="K629" s="24" t="s">
        <v>5912</v>
      </c>
      <c r="L629" s="26" t="s">
        <v>14</v>
      </c>
      <c r="M629" s="26"/>
      <c r="N629" s="23"/>
      <c r="O629" s="27"/>
      <c r="P629" s="23" t="s">
        <v>6219</v>
      </c>
      <c r="Q629" s="27" t="str">
        <f>IF(O629&lt;&gt;"",O629,IF(ISNUMBER(FIND("xant",E629)),"ant",IF(ISNUMBER(FIND("xgre",E629)),"gre","glb")))</f>
        <v>ant</v>
      </c>
      <c r="R629" s="23"/>
      <c r="S629" s="23" t="str">
        <f t="shared" si="27"/>
        <v>longitude, latitude, time</v>
      </c>
      <c r="T629" s="23" t="str">
        <f t="shared" si="28"/>
        <v>area: time: mean where ice_sheet</v>
      </c>
      <c r="U629" s="27" t="str">
        <f t="shared" si="29"/>
        <v>lifmassbf</v>
      </c>
      <c r="V629" s="23"/>
    </row>
    <row r="630" spans="1:22" ht="42">
      <c r="A630" s="23" t="s">
        <v>3822</v>
      </c>
      <c r="B630" s="23" t="s">
        <v>3769</v>
      </c>
      <c r="C630" s="24" t="s">
        <v>3770</v>
      </c>
      <c r="D630" s="24" t="s">
        <v>3771</v>
      </c>
      <c r="E630" s="24" t="s">
        <v>3815</v>
      </c>
      <c r="F630" s="23" t="s">
        <v>3740</v>
      </c>
      <c r="G630" s="23"/>
      <c r="H630" s="23" t="s">
        <v>16</v>
      </c>
      <c r="I630" s="24" t="s">
        <v>3331</v>
      </c>
      <c r="J630" s="23" t="s">
        <v>3728</v>
      </c>
      <c r="K630" s="24" t="s">
        <v>5954</v>
      </c>
      <c r="L630" s="26" t="s">
        <v>14</v>
      </c>
      <c r="M630" s="26"/>
      <c r="N630" s="23"/>
      <c r="O630" s="27"/>
      <c r="P630" s="23" t="s">
        <v>6219</v>
      </c>
      <c r="Q630" s="27" t="str">
        <f>IF(O630&lt;&gt;"",O630,IF(ISNUMBER(FIND("xant",E630)),"ant",IF(ISNUMBER(FIND("xgre",E630)),"gre","glb")))</f>
        <v>gre</v>
      </c>
      <c r="R630" s="23"/>
      <c r="S630" s="23" t="str">
        <f t="shared" si="27"/>
        <v>longitude, latitude, time</v>
      </c>
      <c r="T630" s="23" t="str">
        <f t="shared" si="28"/>
        <v>area: time: mean where ice_sheet</v>
      </c>
      <c r="U630" s="27" t="str">
        <f t="shared" si="29"/>
        <v>lifmassbf</v>
      </c>
      <c r="V630" s="23"/>
    </row>
    <row r="631" spans="1:22" ht="42">
      <c r="A631" s="23" t="s">
        <v>3859</v>
      </c>
      <c r="B631" s="23" t="s">
        <v>3769</v>
      </c>
      <c r="C631" s="24" t="s">
        <v>3770</v>
      </c>
      <c r="D631" s="24" t="s">
        <v>3771</v>
      </c>
      <c r="E631" s="24" t="s">
        <v>3747</v>
      </c>
      <c r="F631" s="23" t="s">
        <v>3726</v>
      </c>
      <c r="G631" s="23"/>
      <c r="H631" s="23" t="s">
        <v>16</v>
      </c>
      <c r="I631" s="24" t="s">
        <v>3331</v>
      </c>
      <c r="J631" s="23" t="s">
        <v>3728</v>
      </c>
      <c r="K631" s="24" t="s">
        <v>5912</v>
      </c>
      <c r="L631" s="26" t="s">
        <v>14</v>
      </c>
      <c r="M631" s="26"/>
      <c r="N631" s="23"/>
      <c r="O631" s="27"/>
      <c r="P631" s="23" t="s">
        <v>6219</v>
      </c>
      <c r="Q631" s="27" t="str">
        <f>IF(O631&lt;&gt;"",O631,IF(ISNUMBER(FIND("xant",E631)),"ant",IF(ISNUMBER(FIND("xgre",E631)),"gre","glb")))</f>
        <v>ant</v>
      </c>
      <c r="R631" s="23"/>
      <c r="S631" s="23" t="str">
        <f t="shared" si="27"/>
        <v>longitude, latitude, time</v>
      </c>
      <c r="T631" s="23" t="str">
        <f t="shared" si="28"/>
        <v>area: time: mean where ice_sheet</v>
      </c>
      <c r="U631" s="27" t="str">
        <f t="shared" si="29"/>
        <v>lifmassbf</v>
      </c>
      <c r="V631" s="23"/>
    </row>
    <row r="632" spans="1:22" ht="42">
      <c r="A632" s="23" t="s">
        <v>3941</v>
      </c>
      <c r="B632" s="23" t="s">
        <v>3769</v>
      </c>
      <c r="C632" s="24" t="s">
        <v>3770</v>
      </c>
      <c r="D632" s="24" t="s">
        <v>3771</v>
      </c>
      <c r="E632" s="24" t="s">
        <v>3815</v>
      </c>
      <c r="F632" s="23" t="s">
        <v>3740</v>
      </c>
      <c r="G632" s="23"/>
      <c r="H632" s="23" t="s">
        <v>16</v>
      </c>
      <c r="I632" s="24" t="s">
        <v>3331</v>
      </c>
      <c r="J632" s="23" t="s">
        <v>3728</v>
      </c>
      <c r="K632" s="24" t="s">
        <v>5954</v>
      </c>
      <c r="L632" s="26" t="s">
        <v>14</v>
      </c>
      <c r="M632" s="26"/>
      <c r="N632" s="23"/>
      <c r="O632" s="27"/>
      <c r="P632" s="23" t="s">
        <v>6219</v>
      </c>
      <c r="Q632" s="27" t="str">
        <f>IF(O632&lt;&gt;"",O632,IF(ISNUMBER(FIND("xant",E632)),"ant",IF(ISNUMBER(FIND("xgre",E632)),"gre","glb")))</f>
        <v>gre</v>
      </c>
      <c r="R632" s="23"/>
      <c r="S632" s="23" t="str">
        <f t="shared" si="27"/>
        <v>longitude, latitude, time</v>
      </c>
      <c r="T632" s="23" t="str">
        <f t="shared" si="28"/>
        <v>area: time: mean where ice_sheet</v>
      </c>
      <c r="U632" s="27" t="str">
        <f t="shared" si="29"/>
        <v>lifmassbf</v>
      </c>
      <c r="V632" s="23"/>
    </row>
    <row r="633" spans="1:22" ht="14">
      <c r="A633" s="23" t="s">
        <v>3860</v>
      </c>
      <c r="B633" s="23" t="s">
        <v>3861</v>
      </c>
      <c r="C633" s="24" t="s">
        <v>3862</v>
      </c>
      <c r="D633" s="24" t="s">
        <v>3848</v>
      </c>
      <c r="E633" s="24" t="s">
        <v>1368</v>
      </c>
      <c r="F633" s="23" t="s">
        <v>1369</v>
      </c>
      <c r="G633" s="23"/>
      <c r="H633" s="23" t="s">
        <v>16</v>
      </c>
      <c r="I633" s="24" t="s">
        <v>3863</v>
      </c>
      <c r="J633" s="23"/>
      <c r="K633" s="24"/>
      <c r="L633" s="26"/>
      <c r="M633" s="26"/>
      <c r="N633" s="23"/>
      <c r="O633" s="27" t="s">
        <v>6183</v>
      </c>
      <c r="P633" s="23" t="s">
        <v>6221</v>
      </c>
      <c r="Q633" s="27" t="str">
        <f>IF(O633&lt;&gt;"",O633,IF(ISNUMBER(FIND("xant",E633)),"ant",IF(ISNUMBER(FIND("xgre",E633)),"gre","glb")))</f>
        <v>ant</v>
      </c>
      <c r="R633" s="23"/>
      <c r="S633" s="23" t="str">
        <f t="shared" si="27"/>
        <v>time</v>
      </c>
      <c r="T633" s="23" t="str">
        <f t="shared" si="28"/>
        <v>area: sum where ice_sheet time: mean</v>
      </c>
      <c r="U633" s="27" t="str">
        <f t="shared" si="29"/>
        <v>lim</v>
      </c>
      <c r="V633" s="23"/>
    </row>
    <row r="634" spans="1:22" ht="14">
      <c r="A634" s="23" t="s">
        <v>3942</v>
      </c>
      <c r="B634" s="23" t="s">
        <v>3861</v>
      </c>
      <c r="C634" s="24" t="s">
        <v>3862</v>
      </c>
      <c r="D634" s="24" t="s">
        <v>3936</v>
      </c>
      <c r="E634" s="24" t="s">
        <v>1368</v>
      </c>
      <c r="F634" s="23" t="s">
        <v>1369</v>
      </c>
      <c r="G634" s="23"/>
      <c r="H634" s="23" t="s">
        <v>16</v>
      </c>
      <c r="I634" s="24" t="s">
        <v>3863</v>
      </c>
      <c r="J634" s="23"/>
      <c r="K634" s="24" t="s">
        <v>5961</v>
      </c>
      <c r="L634" s="26"/>
      <c r="M634" s="26"/>
      <c r="N634" s="23"/>
      <c r="O634" s="27" t="s">
        <v>6184</v>
      </c>
      <c r="P634" s="23" t="s">
        <v>6221</v>
      </c>
      <c r="Q634" s="27" t="str">
        <f>IF(O634&lt;&gt;"",O634,IF(ISNUMBER(FIND("xant",E634)),"ant",IF(ISNUMBER(FIND("xgre",E634)),"gre","glb")))</f>
        <v>gre</v>
      </c>
      <c r="R634" s="23"/>
      <c r="S634" s="23" t="str">
        <f t="shared" si="27"/>
        <v>time</v>
      </c>
      <c r="T634" s="23" t="str">
        <f t="shared" si="28"/>
        <v>area: sum where ice_sheet time: mean</v>
      </c>
      <c r="U634" s="27" t="str">
        <f t="shared" si="29"/>
        <v>lim</v>
      </c>
      <c r="V634" s="23"/>
    </row>
    <row r="635" spans="1:22" ht="140">
      <c r="A635" s="23" t="s">
        <v>4828</v>
      </c>
      <c r="B635" s="23" t="s">
        <v>4829</v>
      </c>
      <c r="C635" s="24" t="s">
        <v>4830</v>
      </c>
      <c r="D635" s="24" t="s">
        <v>4831</v>
      </c>
      <c r="E635" s="24" t="s">
        <v>14</v>
      </c>
      <c r="F635" s="23" t="s">
        <v>15</v>
      </c>
      <c r="G635" s="23"/>
      <c r="H635" s="23" t="s">
        <v>16</v>
      </c>
      <c r="I635" s="24" t="s">
        <v>31</v>
      </c>
      <c r="J635" s="23" t="s">
        <v>37</v>
      </c>
      <c r="K635" s="24"/>
      <c r="L635" s="26"/>
      <c r="M635" s="26"/>
      <c r="N635" s="23"/>
      <c r="O635" s="27"/>
      <c r="P635" s="23" t="s">
        <v>6218</v>
      </c>
      <c r="Q635" s="27" t="str">
        <f>IF(O635&lt;&gt;"",O635,IF(ISNUMBER(FIND("xant",E635)),"ant",IF(ISNUMBER(FIND("xgre",E635)),"gre","glb")))</f>
        <v>glb</v>
      </c>
      <c r="R635" s="23"/>
      <c r="S635" s="23" t="str">
        <f t="shared" si="27"/>
        <v>longitude, latitude, time</v>
      </c>
      <c r="T635" s="23" t="str">
        <f t="shared" si="28"/>
        <v>area: mean where sea time: mean</v>
      </c>
      <c r="U635" s="27" t="str">
        <f t="shared" si="29"/>
        <v>limfecalc</v>
      </c>
      <c r="V635" s="23"/>
    </row>
    <row r="636" spans="1:22" ht="112">
      <c r="A636" s="23" t="s">
        <v>4832</v>
      </c>
      <c r="B636" s="23" t="s">
        <v>4833</v>
      </c>
      <c r="C636" s="24" t="s">
        <v>4834</v>
      </c>
      <c r="D636" s="24" t="s">
        <v>4835</v>
      </c>
      <c r="E636" s="24" t="s">
        <v>14</v>
      </c>
      <c r="F636" s="23" t="s">
        <v>15</v>
      </c>
      <c r="G636" s="23"/>
      <c r="H636" s="23" t="s">
        <v>16</v>
      </c>
      <c r="I636" s="24" t="s">
        <v>31</v>
      </c>
      <c r="J636" s="23" t="s">
        <v>37</v>
      </c>
      <c r="K636" s="24"/>
      <c r="L636" s="26"/>
      <c r="M636" s="26"/>
      <c r="N636" s="23"/>
      <c r="O636" s="27"/>
      <c r="P636" s="23" t="s">
        <v>6218</v>
      </c>
      <c r="Q636" s="27" t="str">
        <f>IF(O636&lt;&gt;"",O636,IF(ISNUMBER(FIND("xant",E636)),"ant",IF(ISNUMBER(FIND("xgre",E636)),"gre","glb")))</f>
        <v>glb</v>
      </c>
      <c r="R636" s="23"/>
      <c r="S636" s="23" t="str">
        <f t="shared" si="27"/>
        <v>longitude, latitude, time</v>
      </c>
      <c r="T636" s="23" t="str">
        <f t="shared" si="28"/>
        <v>area: mean where sea time: mean</v>
      </c>
      <c r="U636" s="27" t="str">
        <f t="shared" si="29"/>
        <v>limfediat</v>
      </c>
      <c r="V636" s="23"/>
    </row>
    <row r="637" spans="1:22" ht="154">
      <c r="A637" s="23" t="s">
        <v>4836</v>
      </c>
      <c r="B637" s="23" t="s">
        <v>4837</v>
      </c>
      <c r="C637" s="24" t="s">
        <v>4838</v>
      </c>
      <c r="D637" s="24" t="s">
        <v>4839</v>
      </c>
      <c r="E637" s="24" t="s">
        <v>14</v>
      </c>
      <c r="F637" s="23" t="s">
        <v>15</v>
      </c>
      <c r="G637" s="23"/>
      <c r="H637" s="23" t="s">
        <v>16</v>
      </c>
      <c r="I637" s="24" t="s">
        <v>31</v>
      </c>
      <c r="J637" s="23" t="s">
        <v>37</v>
      </c>
      <c r="K637" s="24"/>
      <c r="L637" s="26"/>
      <c r="M637" s="26"/>
      <c r="N637" s="23"/>
      <c r="O637" s="27"/>
      <c r="P637" s="23" t="s">
        <v>6218</v>
      </c>
      <c r="Q637" s="27" t="str">
        <f>IF(O637&lt;&gt;"",O637,IF(ISNUMBER(FIND("xant",E637)),"ant",IF(ISNUMBER(FIND("xgre",E637)),"gre","glb")))</f>
        <v>glb</v>
      </c>
      <c r="R637" s="23"/>
      <c r="S637" s="23" t="str">
        <f t="shared" si="27"/>
        <v>longitude, latitude, time</v>
      </c>
      <c r="T637" s="23" t="str">
        <f t="shared" si="28"/>
        <v>area: mean where sea time: mean</v>
      </c>
      <c r="U637" s="27" t="str">
        <f t="shared" si="29"/>
        <v>limfediaz</v>
      </c>
      <c r="V637" s="23"/>
    </row>
    <row r="638" spans="1:22" ht="154">
      <c r="A638" s="23" t="s">
        <v>4840</v>
      </c>
      <c r="B638" s="23" t="s">
        <v>4841</v>
      </c>
      <c r="C638" s="24" t="s">
        <v>4842</v>
      </c>
      <c r="D638" s="24" t="s">
        <v>4843</v>
      </c>
      <c r="E638" s="24" t="s">
        <v>14</v>
      </c>
      <c r="F638" s="23" t="s">
        <v>15</v>
      </c>
      <c r="G638" s="23"/>
      <c r="H638" s="23" t="s">
        <v>16</v>
      </c>
      <c r="I638" s="24" t="s">
        <v>31</v>
      </c>
      <c r="J638" s="23" t="s">
        <v>37</v>
      </c>
      <c r="K638" s="24"/>
      <c r="L638" s="26"/>
      <c r="M638" s="26"/>
      <c r="N638" s="23"/>
      <c r="O638" s="27"/>
      <c r="P638" s="23" t="s">
        <v>6218</v>
      </c>
      <c r="Q638" s="27" t="str">
        <f>IF(O638&lt;&gt;"",O638,IF(ISNUMBER(FIND("xant",E638)),"ant",IF(ISNUMBER(FIND("xgre",E638)),"gre","glb")))</f>
        <v>glb</v>
      </c>
      <c r="R638" s="23"/>
      <c r="S638" s="23" t="str">
        <f t="shared" si="27"/>
        <v>longitude, latitude, time</v>
      </c>
      <c r="T638" s="23" t="str">
        <f t="shared" si="28"/>
        <v>area: mean where sea time: mean</v>
      </c>
      <c r="U638" s="27" t="str">
        <f t="shared" si="29"/>
        <v>limfemisc</v>
      </c>
      <c r="V638" s="23"/>
    </row>
    <row r="639" spans="1:22" ht="112">
      <c r="A639" s="23" t="s">
        <v>4844</v>
      </c>
      <c r="B639" s="23" t="s">
        <v>4845</v>
      </c>
      <c r="C639" s="24" t="s">
        <v>4846</v>
      </c>
      <c r="D639" s="24" t="s">
        <v>4847</v>
      </c>
      <c r="E639" s="24" t="s">
        <v>14</v>
      </c>
      <c r="F639" s="23" t="s">
        <v>15</v>
      </c>
      <c r="G639" s="23"/>
      <c r="H639" s="23" t="s">
        <v>16</v>
      </c>
      <c r="I639" s="24" t="s">
        <v>31</v>
      </c>
      <c r="J639" s="23" t="s">
        <v>37</v>
      </c>
      <c r="K639" s="24"/>
      <c r="L639" s="26"/>
      <c r="M639" s="26"/>
      <c r="N639" s="23"/>
      <c r="O639" s="27"/>
      <c r="P639" s="23" t="s">
        <v>6218</v>
      </c>
      <c r="Q639" s="27" t="str">
        <f>IF(O639&lt;&gt;"",O639,IF(ISNUMBER(FIND("xant",E639)),"ant",IF(ISNUMBER(FIND("xgre",E639)),"gre","glb")))</f>
        <v>glb</v>
      </c>
      <c r="R639" s="23"/>
      <c r="S639" s="23" t="str">
        <f t="shared" si="27"/>
        <v>longitude, latitude, time</v>
      </c>
      <c r="T639" s="23" t="str">
        <f t="shared" si="28"/>
        <v>area: mean where sea time: mean</v>
      </c>
      <c r="U639" s="27" t="str">
        <f t="shared" si="29"/>
        <v>limfepico</v>
      </c>
      <c r="V639" s="23"/>
    </row>
    <row r="640" spans="1:22" ht="98">
      <c r="A640" s="23" t="s">
        <v>4848</v>
      </c>
      <c r="B640" s="23" t="s">
        <v>4849</v>
      </c>
      <c r="C640" s="24" t="s">
        <v>4850</v>
      </c>
      <c r="D640" s="24" t="s">
        <v>4851</v>
      </c>
      <c r="E640" s="24" t="s">
        <v>14</v>
      </c>
      <c r="F640" s="23" t="s">
        <v>15</v>
      </c>
      <c r="G640" s="23"/>
      <c r="H640" s="23" t="s">
        <v>16</v>
      </c>
      <c r="I640" s="24" t="s">
        <v>31</v>
      </c>
      <c r="J640" s="23" t="s">
        <v>37</v>
      </c>
      <c r="K640" s="24"/>
      <c r="L640" s="26"/>
      <c r="M640" s="26"/>
      <c r="N640" s="23"/>
      <c r="O640" s="27"/>
      <c r="P640" s="23" t="s">
        <v>6218</v>
      </c>
      <c r="Q640" s="27" t="str">
        <f>IF(O640&lt;&gt;"",O640,IF(ISNUMBER(FIND("xant",E640)),"ant",IF(ISNUMBER(FIND("xgre",E640)),"gre","glb")))</f>
        <v>glb</v>
      </c>
      <c r="R640" s="23"/>
      <c r="S640" s="23" t="str">
        <f t="shared" si="27"/>
        <v>longitude, latitude, time</v>
      </c>
      <c r="T640" s="23" t="str">
        <f t="shared" si="28"/>
        <v>area: mean where sea time: mean</v>
      </c>
      <c r="U640" s="27" t="str">
        <f t="shared" si="29"/>
        <v>limirrcalc</v>
      </c>
      <c r="V640" s="23"/>
    </row>
    <row r="641" spans="1:22" ht="84">
      <c r="A641" s="23" t="s">
        <v>4852</v>
      </c>
      <c r="B641" s="23" t="s">
        <v>4853</v>
      </c>
      <c r="C641" s="24" t="s">
        <v>4854</v>
      </c>
      <c r="D641" s="24" t="s">
        <v>4855</v>
      </c>
      <c r="E641" s="24" t="s">
        <v>14</v>
      </c>
      <c r="F641" s="23" t="s">
        <v>15</v>
      </c>
      <c r="G641" s="23"/>
      <c r="H641" s="23" t="s">
        <v>16</v>
      </c>
      <c r="I641" s="24" t="s">
        <v>31</v>
      </c>
      <c r="J641" s="23" t="s">
        <v>37</v>
      </c>
      <c r="K641" s="24"/>
      <c r="L641" s="26"/>
      <c r="M641" s="26"/>
      <c r="N641" s="23"/>
      <c r="O641" s="27"/>
      <c r="P641" s="23" t="s">
        <v>6218</v>
      </c>
      <c r="Q641" s="27" t="str">
        <f>IF(O641&lt;&gt;"",O641,IF(ISNUMBER(FIND("xant",E641)),"ant",IF(ISNUMBER(FIND("xgre",E641)),"gre","glb")))</f>
        <v>glb</v>
      </c>
      <c r="R641" s="23"/>
      <c r="S641" s="23" t="str">
        <f t="shared" si="27"/>
        <v>longitude, latitude, time</v>
      </c>
      <c r="T641" s="23" t="str">
        <f t="shared" si="28"/>
        <v>area: mean where sea time: mean</v>
      </c>
      <c r="U641" s="27" t="str">
        <f t="shared" si="29"/>
        <v>limirrdiat</v>
      </c>
      <c r="V641" s="23"/>
    </row>
    <row r="642" spans="1:22" ht="98">
      <c r="A642" s="23" t="s">
        <v>4856</v>
      </c>
      <c r="B642" s="23" t="s">
        <v>4857</v>
      </c>
      <c r="C642" s="24" t="s">
        <v>4858</v>
      </c>
      <c r="D642" s="24" t="s">
        <v>4859</v>
      </c>
      <c r="E642" s="24" t="s">
        <v>14</v>
      </c>
      <c r="F642" s="23" t="s">
        <v>15</v>
      </c>
      <c r="G642" s="23"/>
      <c r="H642" s="23" t="s">
        <v>16</v>
      </c>
      <c r="I642" s="24" t="s">
        <v>31</v>
      </c>
      <c r="J642" s="23" t="s">
        <v>37</v>
      </c>
      <c r="K642" s="24"/>
      <c r="L642" s="26"/>
      <c r="M642" s="26"/>
      <c r="N642" s="23"/>
      <c r="O642" s="27"/>
      <c r="P642" s="23" t="s">
        <v>6218</v>
      </c>
      <c r="Q642" s="27" t="str">
        <f>IF(O642&lt;&gt;"",O642,IF(ISNUMBER(FIND("xant",E642)),"ant",IF(ISNUMBER(FIND("xgre",E642)),"gre","glb")))</f>
        <v>glb</v>
      </c>
      <c r="R642" s="23"/>
      <c r="S642" s="23" t="str">
        <f t="shared" ref="S642:S705" si="30">IF(L642="",E642,L642)</f>
        <v>longitude, latitude, time</v>
      </c>
      <c r="T642" s="23" t="str">
        <f t="shared" ref="T642:T705" si="31">IF(M642="",I642,M642)</f>
        <v>area: mean where sea time: mean</v>
      </c>
      <c r="U642" s="27" t="str">
        <f t="shared" ref="U642:U705" si="32">IF(N642="",B642,N642)</f>
        <v>limirrdiaz</v>
      </c>
      <c r="V642" s="23"/>
    </row>
    <row r="643" spans="1:22" ht="98">
      <c r="A643" s="23" t="s">
        <v>4860</v>
      </c>
      <c r="B643" s="23" t="s">
        <v>4861</v>
      </c>
      <c r="C643" s="24" t="s">
        <v>4862</v>
      </c>
      <c r="D643" s="24" t="s">
        <v>4863</v>
      </c>
      <c r="E643" s="24" t="s">
        <v>14</v>
      </c>
      <c r="F643" s="23" t="s">
        <v>15</v>
      </c>
      <c r="G643" s="23"/>
      <c r="H643" s="23" t="s">
        <v>16</v>
      </c>
      <c r="I643" s="24" t="s">
        <v>31</v>
      </c>
      <c r="J643" s="23" t="s">
        <v>37</v>
      </c>
      <c r="K643" s="24"/>
      <c r="L643" s="26"/>
      <c r="M643" s="26"/>
      <c r="N643" s="23"/>
      <c r="O643" s="27"/>
      <c r="P643" s="23" t="s">
        <v>6218</v>
      </c>
      <c r="Q643" s="27" t="str">
        <f>IF(O643&lt;&gt;"",O643,IF(ISNUMBER(FIND("xant",E643)),"ant",IF(ISNUMBER(FIND("xgre",E643)),"gre","glb")))</f>
        <v>glb</v>
      </c>
      <c r="R643" s="23"/>
      <c r="S643" s="23" t="str">
        <f t="shared" si="30"/>
        <v>longitude, latitude, time</v>
      </c>
      <c r="T643" s="23" t="str">
        <f t="shared" si="31"/>
        <v>area: mean where sea time: mean</v>
      </c>
      <c r="U643" s="27" t="str">
        <f t="shared" si="32"/>
        <v>limirrmisc</v>
      </c>
      <c r="V643" s="23"/>
    </row>
    <row r="644" spans="1:22" ht="98">
      <c r="A644" s="23" t="s">
        <v>4864</v>
      </c>
      <c r="B644" s="23" t="s">
        <v>4865</v>
      </c>
      <c r="C644" s="24" t="s">
        <v>4866</v>
      </c>
      <c r="D644" s="24" t="s">
        <v>4867</v>
      </c>
      <c r="E644" s="24" t="s">
        <v>14</v>
      </c>
      <c r="F644" s="23" t="s">
        <v>15</v>
      </c>
      <c r="G644" s="23"/>
      <c r="H644" s="23" t="s">
        <v>16</v>
      </c>
      <c r="I644" s="24" t="s">
        <v>31</v>
      </c>
      <c r="J644" s="23" t="s">
        <v>37</v>
      </c>
      <c r="K644" s="24"/>
      <c r="L644" s="26"/>
      <c r="M644" s="26"/>
      <c r="N644" s="23"/>
      <c r="O644" s="27"/>
      <c r="P644" s="23" t="s">
        <v>6218</v>
      </c>
      <c r="Q644" s="27" t="str">
        <f>IF(O644&lt;&gt;"",O644,IF(ISNUMBER(FIND("xant",E644)),"ant",IF(ISNUMBER(FIND("xgre",E644)),"gre","glb")))</f>
        <v>glb</v>
      </c>
      <c r="R644" s="23"/>
      <c r="S644" s="23" t="str">
        <f t="shared" si="30"/>
        <v>longitude, latitude, time</v>
      </c>
      <c r="T644" s="23" t="str">
        <f t="shared" si="31"/>
        <v>area: mean where sea time: mean</v>
      </c>
      <c r="U644" s="27" t="str">
        <f t="shared" si="32"/>
        <v>limirrpico</v>
      </c>
      <c r="V644" s="23"/>
    </row>
    <row r="645" spans="1:22" ht="140">
      <c r="A645" s="23" t="s">
        <v>4868</v>
      </c>
      <c r="B645" s="23" t="s">
        <v>4869</v>
      </c>
      <c r="C645" s="24" t="s">
        <v>4870</v>
      </c>
      <c r="D645" s="24" t="s">
        <v>4871</v>
      </c>
      <c r="E645" s="24" t="s">
        <v>14</v>
      </c>
      <c r="F645" s="23" t="s">
        <v>15</v>
      </c>
      <c r="G645" s="23"/>
      <c r="H645" s="23" t="s">
        <v>16</v>
      </c>
      <c r="I645" s="24" t="s">
        <v>31</v>
      </c>
      <c r="J645" s="23" t="s">
        <v>37</v>
      </c>
      <c r="K645" s="24"/>
      <c r="L645" s="26"/>
      <c r="M645" s="26"/>
      <c r="N645" s="23"/>
      <c r="O645" s="27"/>
      <c r="P645" s="23" t="s">
        <v>6218</v>
      </c>
      <c r="Q645" s="27" t="str">
        <f>IF(O645&lt;&gt;"",O645,IF(ISNUMBER(FIND("xant",E645)),"ant",IF(ISNUMBER(FIND("xgre",E645)),"gre","glb")))</f>
        <v>glb</v>
      </c>
      <c r="R645" s="23"/>
      <c r="S645" s="23" t="str">
        <f t="shared" si="30"/>
        <v>longitude, latitude, time</v>
      </c>
      <c r="T645" s="23" t="str">
        <f t="shared" si="31"/>
        <v>area: mean where sea time: mean</v>
      </c>
      <c r="U645" s="27" t="str">
        <f t="shared" si="32"/>
        <v>limncalc</v>
      </c>
      <c r="V645" s="23"/>
    </row>
    <row r="646" spans="1:22" ht="112">
      <c r="A646" s="23" t="s">
        <v>4872</v>
      </c>
      <c r="B646" s="23" t="s">
        <v>4873</v>
      </c>
      <c r="C646" s="24" t="s">
        <v>4874</v>
      </c>
      <c r="D646" s="24" t="s">
        <v>4875</v>
      </c>
      <c r="E646" s="24" t="s">
        <v>14</v>
      </c>
      <c r="F646" s="23" t="s">
        <v>15</v>
      </c>
      <c r="G646" s="23"/>
      <c r="H646" s="23" t="s">
        <v>16</v>
      </c>
      <c r="I646" s="24" t="s">
        <v>31</v>
      </c>
      <c r="J646" s="23" t="s">
        <v>37</v>
      </c>
      <c r="K646" s="24"/>
      <c r="L646" s="26"/>
      <c r="M646" s="26"/>
      <c r="N646" s="23"/>
      <c r="O646" s="27"/>
      <c r="P646" s="23" t="s">
        <v>6218</v>
      </c>
      <c r="Q646" s="27" t="str">
        <f>IF(O646&lt;&gt;"",O646,IF(ISNUMBER(FIND("xant",E646)),"ant",IF(ISNUMBER(FIND("xgre",E646)),"gre","glb")))</f>
        <v>glb</v>
      </c>
      <c r="R646" s="23"/>
      <c r="S646" s="23" t="str">
        <f t="shared" si="30"/>
        <v>longitude, latitude, time</v>
      </c>
      <c r="T646" s="23" t="str">
        <f t="shared" si="31"/>
        <v>area: mean where sea time: mean</v>
      </c>
      <c r="U646" s="27" t="str">
        <f t="shared" si="32"/>
        <v>limndiat</v>
      </c>
      <c r="V646" s="23"/>
    </row>
    <row r="647" spans="1:22" ht="154">
      <c r="A647" s="23" t="s">
        <v>4876</v>
      </c>
      <c r="B647" s="23" t="s">
        <v>4877</v>
      </c>
      <c r="C647" s="24" t="s">
        <v>4878</v>
      </c>
      <c r="D647" s="24" t="s">
        <v>4879</v>
      </c>
      <c r="E647" s="24" t="s">
        <v>14</v>
      </c>
      <c r="F647" s="23" t="s">
        <v>15</v>
      </c>
      <c r="G647" s="23"/>
      <c r="H647" s="23" t="s">
        <v>16</v>
      </c>
      <c r="I647" s="24" t="s">
        <v>31</v>
      </c>
      <c r="J647" s="23" t="s">
        <v>37</v>
      </c>
      <c r="K647" s="24"/>
      <c r="L647" s="26"/>
      <c r="M647" s="26"/>
      <c r="N647" s="23"/>
      <c r="O647" s="27"/>
      <c r="P647" s="23" t="s">
        <v>6218</v>
      </c>
      <c r="Q647" s="27" t="str">
        <f>IF(O647&lt;&gt;"",O647,IF(ISNUMBER(FIND("xant",E647)),"ant",IF(ISNUMBER(FIND("xgre",E647)),"gre","glb")))</f>
        <v>glb</v>
      </c>
      <c r="R647" s="23"/>
      <c r="S647" s="23" t="str">
        <f t="shared" si="30"/>
        <v>longitude, latitude, time</v>
      </c>
      <c r="T647" s="23" t="str">
        <f t="shared" si="31"/>
        <v>area: mean where sea time: mean</v>
      </c>
      <c r="U647" s="27" t="str">
        <f t="shared" si="32"/>
        <v>limndiaz</v>
      </c>
      <c r="V647" s="23"/>
    </row>
    <row r="648" spans="1:22" ht="154">
      <c r="A648" s="23" t="s">
        <v>4880</v>
      </c>
      <c r="B648" s="23" t="s">
        <v>4881</v>
      </c>
      <c r="C648" s="24" t="s">
        <v>4882</v>
      </c>
      <c r="D648" s="24" t="s">
        <v>4883</v>
      </c>
      <c r="E648" s="24" t="s">
        <v>14</v>
      </c>
      <c r="F648" s="23" t="s">
        <v>15</v>
      </c>
      <c r="G648" s="23"/>
      <c r="H648" s="23" t="s">
        <v>16</v>
      </c>
      <c r="I648" s="24" t="s">
        <v>31</v>
      </c>
      <c r="J648" s="23" t="s">
        <v>37</v>
      </c>
      <c r="K648" s="24"/>
      <c r="L648" s="26"/>
      <c r="M648" s="26"/>
      <c r="N648" s="23"/>
      <c r="O648" s="27"/>
      <c r="P648" s="23" t="s">
        <v>6218</v>
      </c>
      <c r="Q648" s="27" t="str">
        <f>IF(O648&lt;&gt;"",O648,IF(ISNUMBER(FIND("xant",E648)),"ant",IF(ISNUMBER(FIND("xgre",E648)),"gre","glb")))</f>
        <v>glb</v>
      </c>
      <c r="R648" s="23"/>
      <c r="S648" s="23" t="str">
        <f t="shared" si="30"/>
        <v>longitude, latitude, time</v>
      </c>
      <c r="T648" s="23" t="str">
        <f t="shared" si="31"/>
        <v>area: mean where sea time: mean</v>
      </c>
      <c r="U648" s="27" t="str">
        <f t="shared" si="32"/>
        <v>limnmisc</v>
      </c>
      <c r="V648" s="23"/>
    </row>
    <row r="649" spans="1:22" ht="112">
      <c r="A649" s="23" t="s">
        <v>4884</v>
      </c>
      <c r="B649" s="23" t="s">
        <v>4885</v>
      </c>
      <c r="C649" s="24" t="s">
        <v>4886</v>
      </c>
      <c r="D649" s="24" t="s">
        <v>4887</v>
      </c>
      <c r="E649" s="24" t="s">
        <v>14</v>
      </c>
      <c r="F649" s="23" t="s">
        <v>15</v>
      </c>
      <c r="G649" s="23"/>
      <c r="H649" s="23" t="s">
        <v>16</v>
      </c>
      <c r="I649" s="24" t="s">
        <v>31</v>
      </c>
      <c r="J649" s="23" t="s">
        <v>37</v>
      </c>
      <c r="K649" s="24"/>
      <c r="L649" s="26"/>
      <c r="M649" s="26"/>
      <c r="N649" s="23"/>
      <c r="O649" s="27"/>
      <c r="P649" s="23" t="s">
        <v>6218</v>
      </c>
      <c r="Q649" s="27" t="str">
        <f>IF(O649&lt;&gt;"",O649,IF(ISNUMBER(FIND("xant",E649)),"ant",IF(ISNUMBER(FIND("xgre",E649)),"gre","glb")))</f>
        <v>glb</v>
      </c>
      <c r="R649" s="23"/>
      <c r="S649" s="23" t="str">
        <f t="shared" si="30"/>
        <v>longitude, latitude, time</v>
      </c>
      <c r="T649" s="23" t="str">
        <f t="shared" si="31"/>
        <v>area: mean where sea time: mean</v>
      </c>
      <c r="U649" s="27" t="str">
        <f t="shared" si="32"/>
        <v>limnpico</v>
      </c>
      <c r="V649" s="23"/>
    </row>
    <row r="650" spans="1:22" ht="28">
      <c r="A650" s="23" t="s">
        <v>3864</v>
      </c>
      <c r="B650" s="23" t="s">
        <v>3865</v>
      </c>
      <c r="C650" s="24" t="s">
        <v>3866</v>
      </c>
      <c r="D650" s="24" t="s">
        <v>3848</v>
      </c>
      <c r="E650" s="24" t="s">
        <v>1368</v>
      </c>
      <c r="F650" s="23" t="s">
        <v>1369</v>
      </c>
      <c r="G650" s="23"/>
      <c r="H650" s="23" t="s">
        <v>16</v>
      </c>
      <c r="I650" s="24" t="s">
        <v>3863</v>
      </c>
      <c r="J650" s="23"/>
      <c r="K650" s="24"/>
      <c r="L650" s="26"/>
      <c r="M650" s="26"/>
      <c r="N650" s="23"/>
      <c r="O650" s="27" t="s">
        <v>6183</v>
      </c>
      <c r="P650" s="23" t="s">
        <v>6221</v>
      </c>
      <c r="Q650" s="27" t="str">
        <f>IF(O650&lt;&gt;"",O650,IF(ISNUMBER(FIND("xant",E650)),"ant",IF(ISNUMBER(FIND("xgre",E650)),"gre","glb")))</f>
        <v>ant</v>
      </c>
      <c r="R650" s="23"/>
      <c r="S650" s="23" t="str">
        <f t="shared" si="30"/>
        <v>time</v>
      </c>
      <c r="T650" s="23" t="str">
        <f t="shared" si="31"/>
        <v>area: sum where ice_sheet time: mean</v>
      </c>
      <c r="U650" s="27" t="str">
        <f t="shared" si="32"/>
        <v>limnsw</v>
      </c>
      <c r="V650" s="23"/>
    </row>
    <row r="651" spans="1:22" ht="28">
      <c r="A651" s="23" t="s">
        <v>3943</v>
      </c>
      <c r="B651" s="23" t="s">
        <v>3865</v>
      </c>
      <c r="C651" s="24" t="s">
        <v>3866</v>
      </c>
      <c r="D651" s="24" t="s">
        <v>3936</v>
      </c>
      <c r="E651" s="24" t="s">
        <v>1368</v>
      </c>
      <c r="F651" s="23" t="s">
        <v>1369</v>
      </c>
      <c r="G651" s="23"/>
      <c r="H651" s="23" t="s">
        <v>16</v>
      </c>
      <c r="I651" s="24" t="s">
        <v>3863</v>
      </c>
      <c r="J651" s="23"/>
      <c r="K651" s="24" t="s">
        <v>5966</v>
      </c>
      <c r="L651" s="26"/>
      <c r="M651" s="26"/>
      <c r="N651" s="23"/>
      <c r="O651" s="27" t="s">
        <v>6184</v>
      </c>
      <c r="P651" s="23" t="s">
        <v>6221</v>
      </c>
      <c r="Q651" s="27" t="str">
        <f>IF(O651&lt;&gt;"",O651,IF(ISNUMBER(FIND("xant",E651)),"ant",IF(ISNUMBER(FIND("xgre",E651)),"gre","glb")))</f>
        <v>gre</v>
      </c>
      <c r="R651" s="23"/>
      <c r="S651" s="23" t="str">
        <f t="shared" si="30"/>
        <v>time</v>
      </c>
      <c r="T651" s="23" t="str">
        <f t="shared" si="31"/>
        <v>area: sum where ice_sheet time: mean</v>
      </c>
      <c r="U651" s="27" t="str">
        <f t="shared" si="32"/>
        <v>limnsw</v>
      </c>
      <c r="V651" s="23"/>
    </row>
    <row r="652" spans="1:22" ht="42">
      <c r="A652" s="23" t="s">
        <v>3772</v>
      </c>
      <c r="B652" s="23" t="s">
        <v>3773</v>
      </c>
      <c r="C652" s="24" t="s">
        <v>3774</v>
      </c>
      <c r="D652" s="24" t="s">
        <v>3757</v>
      </c>
      <c r="E652" s="24" t="s">
        <v>3747</v>
      </c>
      <c r="F652" s="23" t="s">
        <v>3726</v>
      </c>
      <c r="G652" s="23"/>
      <c r="H652" s="23" t="s">
        <v>16</v>
      </c>
      <c r="I652" s="24" t="s">
        <v>3758</v>
      </c>
      <c r="J652" s="23" t="s">
        <v>3728</v>
      </c>
      <c r="K652" s="24" t="s">
        <v>5912</v>
      </c>
      <c r="L652" s="26" t="s">
        <v>14</v>
      </c>
      <c r="M652" s="24" t="s">
        <v>5964</v>
      </c>
      <c r="N652" s="23" t="s">
        <v>5967</v>
      </c>
      <c r="O652" s="27"/>
      <c r="P652" s="23" t="s">
        <v>6219</v>
      </c>
      <c r="Q652" s="27" t="str">
        <f>IF(O652&lt;&gt;"",O652,IF(ISNUMBER(FIND("xant",E652)),"ant",IF(ISNUMBER(FIND("xgre",E652)),"gre","glb")))</f>
        <v>ant</v>
      </c>
      <c r="R652" s="23"/>
      <c r="S652" s="23" t="str">
        <f t="shared" si="30"/>
        <v>longitude, latitude, time</v>
      </c>
      <c r="T652" s="23" t="str">
        <f t="shared" si="31"/>
        <v>area: time: mean where floating_ice_shelf</v>
      </c>
      <c r="U652" s="27" t="str">
        <f t="shared" si="32"/>
        <v>litempbot</v>
      </c>
      <c r="V652" s="23"/>
    </row>
    <row r="653" spans="1:22" ht="42">
      <c r="A653" s="23" t="s">
        <v>3823</v>
      </c>
      <c r="B653" s="23" t="s">
        <v>3773</v>
      </c>
      <c r="C653" s="24" t="s">
        <v>3774</v>
      </c>
      <c r="D653" s="24" t="s">
        <v>3757</v>
      </c>
      <c r="E653" s="24" t="s">
        <v>3815</v>
      </c>
      <c r="F653" s="23" t="s">
        <v>3740</v>
      </c>
      <c r="G653" s="23"/>
      <c r="H653" s="23" t="s">
        <v>16</v>
      </c>
      <c r="I653" s="24" t="s">
        <v>3758</v>
      </c>
      <c r="J653" s="23" t="s">
        <v>3728</v>
      </c>
      <c r="K653" s="24" t="s">
        <v>5954</v>
      </c>
      <c r="L653" s="26" t="s">
        <v>14</v>
      </c>
      <c r="M653" s="24" t="s">
        <v>5964</v>
      </c>
      <c r="N653" s="23" t="s">
        <v>5967</v>
      </c>
      <c r="O653" s="27"/>
      <c r="P653" s="23" t="s">
        <v>6219</v>
      </c>
      <c r="Q653" s="27" t="str">
        <f>IF(O653&lt;&gt;"",O653,IF(ISNUMBER(FIND("xant",E653)),"ant",IF(ISNUMBER(FIND("xgre",E653)),"gre","glb")))</f>
        <v>gre</v>
      </c>
      <c r="R653" s="23"/>
      <c r="S653" s="23" t="str">
        <f t="shared" si="30"/>
        <v>longitude, latitude, time</v>
      </c>
      <c r="T653" s="23" t="str">
        <f t="shared" si="31"/>
        <v>area: time: mean where floating_ice_shelf</v>
      </c>
      <c r="U653" s="27" t="str">
        <f t="shared" si="32"/>
        <v>litempbot</v>
      </c>
      <c r="V653" s="23"/>
    </row>
    <row r="654" spans="1:22" ht="42">
      <c r="A654" s="23" t="s">
        <v>3867</v>
      </c>
      <c r="B654" s="23" t="s">
        <v>3773</v>
      </c>
      <c r="C654" s="24" t="s">
        <v>3774</v>
      </c>
      <c r="D654" s="24" t="s">
        <v>3855</v>
      </c>
      <c r="E654" s="24" t="s">
        <v>3747</v>
      </c>
      <c r="F654" s="23" t="s">
        <v>3726</v>
      </c>
      <c r="G654" s="23"/>
      <c r="H654" s="23" t="s">
        <v>16</v>
      </c>
      <c r="I654" s="24" t="s">
        <v>3758</v>
      </c>
      <c r="J654" s="23" t="s">
        <v>3728</v>
      </c>
      <c r="K654" s="24" t="s">
        <v>5912</v>
      </c>
      <c r="L654" s="26" t="s">
        <v>14</v>
      </c>
      <c r="M654" s="24" t="s">
        <v>5964</v>
      </c>
      <c r="N654" s="23" t="s">
        <v>5967</v>
      </c>
      <c r="O654" s="27"/>
      <c r="P654" s="23" t="s">
        <v>6219</v>
      </c>
      <c r="Q654" s="27" t="str">
        <f>IF(O654&lt;&gt;"",O654,IF(ISNUMBER(FIND("xant",E654)),"ant",IF(ISNUMBER(FIND("xgre",E654)),"gre","glb")))</f>
        <v>ant</v>
      </c>
      <c r="R654" s="23"/>
      <c r="S654" s="23" t="str">
        <f t="shared" si="30"/>
        <v>longitude, latitude, time</v>
      </c>
      <c r="T654" s="23" t="str">
        <f t="shared" si="31"/>
        <v>area: time: mean where floating_ice_shelf</v>
      </c>
      <c r="U654" s="27" t="str">
        <f t="shared" si="32"/>
        <v>litempbot</v>
      </c>
      <c r="V654" s="23"/>
    </row>
    <row r="655" spans="1:22" ht="42">
      <c r="A655" s="23" t="s">
        <v>3944</v>
      </c>
      <c r="B655" s="23" t="s">
        <v>3773</v>
      </c>
      <c r="C655" s="24" t="s">
        <v>3774</v>
      </c>
      <c r="D655" s="24" t="s">
        <v>3855</v>
      </c>
      <c r="E655" s="24" t="s">
        <v>3815</v>
      </c>
      <c r="F655" s="23" t="s">
        <v>3740</v>
      </c>
      <c r="G655" s="23"/>
      <c r="H655" s="23" t="s">
        <v>16</v>
      </c>
      <c r="I655" s="24" t="s">
        <v>3758</v>
      </c>
      <c r="J655" s="23" t="s">
        <v>3728</v>
      </c>
      <c r="K655" s="24" t="s">
        <v>5954</v>
      </c>
      <c r="L655" s="26" t="s">
        <v>14</v>
      </c>
      <c r="M655" s="24" t="s">
        <v>5964</v>
      </c>
      <c r="N655" s="23" t="s">
        <v>5967</v>
      </c>
      <c r="O655" s="27"/>
      <c r="P655" s="23" t="s">
        <v>6219</v>
      </c>
      <c r="Q655" s="27" t="str">
        <f>IF(O655&lt;&gt;"",O655,IF(ISNUMBER(FIND("xant",E655)),"ant",IF(ISNUMBER(FIND("xgre",E655)),"gre","glb")))</f>
        <v>gre</v>
      </c>
      <c r="R655" s="23"/>
      <c r="S655" s="23" t="str">
        <f t="shared" si="30"/>
        <v>longitude, latitude, time</v>
      </c>
      <c r="T655" s="23" t="str">
        <f t="shared" si="31"/>
        <v>area: time: mean where floating_ice_shelf</v>
      </c>
      <c r="U655" s="27" t="str">
        <f t="shared" si="32"/>
        <v>litempbot</v>
      </c>
      <c r="V655" s="23"/>
    </row>
    <row r="656" spans="1:22" ht="42">
      <c r="A656" s="23" t="s">
        <v>3775</v>
      </c>
      <c r="B656" s="23" t="s">
        <v>3776</v>
      </c>
      <c r="C656" s="24" t="s">
        <v>3777</v>
      </c>
      <c r="D656" s="24" t="s">
        <v>3762</v>
      </c>
      <c r="E656" s="24" t="s">
        <v>3747</v>
      </c>
      <c r="F656" s="23" t="s">
        <v>3726</v>
      </c>
      <c r="G656" s="23"/>
      <c r="H656" s="23" t="s">
        <v>16</v>
      </c>
      <c r="I656" s="24" t="s">
        <v>3763</v>
      </c>
      <c r="J656" s="23" t="s">
        <v>3728</v>
      </c>
      <c r="K656" s="24" t="s">
        <v>5912</v>
      </c>
      <c r="L656" s="26" t="s">
        <v>14</v>
      </c>
      <c r="M656" s="26"/>
      <c r="N656" s="23" t="s">
        <v>5967</v>
      </c>
      <c r="O656" s="27"/>
      <c r="P656" s="23" t="s">
        <v>6219</v>
      </c>
      <c r="Q656" s="27" t="str">
        <f>IF(O656&lt;&gt;"",O656,IF(ISNUMBER(FIND("xant",E656)),"ant",IF(ISNUMBER(FIND("xgre",E656)),"gre","glb")))</f>
        <v>ant</v>
      </c>
      <c r="R656" s="23"/>
      <c r="S656" s="23" t="str">
        <f t="shared" si="30"/>
        <v>longitude, latitude, time</v>
      </c>
      <c r="T656" s="23" t="str">
        <f t="shared" si="31"/>
        <v>area: time: mean where grounded_ice_sheet (comment: mask=sfgrlf)</v>
      </c>
      <c r="U656" s="27" t="str">
        <f t="shared" si="32"/>
        <v>litempbot</v>
      </c>
      <c r="V656" s="23"/>
    </row>
    <row r="657" spans="1:22" ht="42">
      <c r="A657" s="23" t="s">
        <v>3824</v>
      </c>
      <c r="B657" s="23" t="s">
        <v>3776</v>
      </c>
      <c r="C657" s="24" t="s">
        <v>3777</v>
      </c>
      <c r="D657" s="24" t="s">
        <v>3762</v>
      </c>
      <c r="E657" s="24" t="s">
        <v>3815</v>
      </c>
      <c r="F657" s="23" t="s">
        <v>3740</v>
      </c>
      <c r="G657" s="23"/>
      <c r="H657" s="23" t="s">
        <v>16</v>
      </c>
      <c r="I657" s="24" t="s">
        <v>3763</v>
      </c>
      <c r="J657" s="23" t="s">
        <v>3728</v>
      </c>
      <c r="K657" s="24" t="s">
        <v>5954</v>
      </c>
      <c r="L657" s="26" t="s">
        <v>14</v>
      </c>
      <c r="M657" s="26"/>
      <c r="N657" s="23" t="s">
        <v>5967</v>
      </c>
      <c r="O657" s="27"/>
      <c r="P657" s="23" t="s">
        <v>6219</v>
      </c>
      <c r="Q657" s="27" t="str">
        <f>IF(O657&lt;&gt;"",O657,IF(ISNUMBER(FIND("xant",E657)),"ant",IF(ISNUMBER(FIND("xgre",E657)),"gre","glb")))</f>
        <v>gre</v>
      </c>
      <c r="R657" s="23"/>
      <c r="S657" s="23" t="str">
        <f t="shared" si="30"/>
        <v>longitude, latitude, time</v>
      </c>
      <c r="T657" s="23" t="str">
        <f t="shared" si="31"/>
        <v>area: time: mean where grounded_ice_sheet (comment: mask=sfgrlf)</v>
      </c>
      <c r="U657" s="27" t="str">
        <f t="shared" si="32"/>
        <v>litempbot</v>
      </c>
      <c r="V657" s="23"/>
    </row>
    <row r="658" spans="1:22" ht="42">
      <c r="A658" s="23" t="s">
        <v>3868</v>
      </c>
      <c r="B658" s="23" t="s">
        <v>3776</v>
      </c>
      <c r="C658" s="24" t="s">
        <v>3777</v>
      </c>
      <c r="D658" s="24" t="s">
        <v>3857</v>
      </c>
      <c r="E658" s="24" t="s">
        <v>3747</v>
      </c>
      <c r="F658" s="23" t="s">
        <v>3726</v>
      </c>
      <c r="G658" s="23"/>
      <c r="H658" s="23" t="s">
        <v>16</v>
      </c>
      <c r="I658" s="24" t="s">
        <v>3763</v>
      </c>
      <c r="J658" s="23" t="s">
        <v>3728</v>
      </c>
      <c r="K658" s="24" t="s">
        <v>5912</v>
      </c>
      <c r="L658" s="26" t="s">
        <v>14</v>
      </c>
      <c r="M658" s="26"/>
      <c r="N658" s="23" t="s">
        <v>5967</v>
      </c>
      <c r="O658" s="27"/>
      <c r="P658" s="23" t="s">
        <v>6219</v>
      </c>
      <c r="Q658" s="27" t="str">
        <f>IF(O658&lt;&gt;"",O658,IF(ISNUMBER(FIND("xant",E658)),"ant",IF(ISNUMBER(FIND("xgre",E658)),"gre","glb")))</f>
        <v>ant</v>
      </c>
      <c r="R658" s="23"/>
      <c r="S658" s="23" t="str">
        <f t="shared" si="30"/>
        <v>longitude, latitude, time</v>
      </c>
      <c r="T658" s="23" t="str">
        <f t="shared" si="31"/>
        <v>area: time: mean where grounded_ice_sheet (comment: mask=sfgrlf)</v>
      </c>
      <c r="U658" s="27" t="str">
        <f t="shared" si="32"/>
        <v>litempbot</v>
      </c>
      <c r="V658" s="23"/>
    </row>
    <row r="659" spans="1:22" ht="42">
      <c r="A659" s="23" t="s">
        <v>3945</v>
      </c>
      <c r="B659" s="23" t="s">
        <v>3776</v>
      </c>
      <c r="C659" s="24" t="s">
        <v>3777</v>
      </c>
      <c r="D659" s="24" t="s">
        <v>3857</v>
      </c>
      <c r="E659" s="24" t="s">
        <v>3815</v>
      </c>
      <c r="F659" s="23" t="s">
        <v>3740</v>
      </c>
      <c r="G659" s="23"/>
      <c r="H659" s="23" t="s">
        <v>16</v>
      </c>
      <c r="I659" s="24" t="s">
        <v>3763</v>
      </c>
      <c r="J659" s="23" t="s">
        <v>3728</v>
      </c>
      <c r="K659" s="24" t="s">
        <v>5954</v>
      </c>
      <c r="L659" s="26" t="s">
        <v>14</v>
      </c>
      <c r="M659" s="26"/>
      <c r="N659" s="23" t="s">
        <v>5967</v>
      </c>
      <c r="O659" s="27"/>
      <c r="P659" s="23" t="s">
        <v>6219</v>
      </c>
      <c r="Q659" s="27" t="str">
        <f>IF(O659&lt;&gt;"",O659,IF(ISNUMBER(FIND("xant",E659)),"ant",IF(ISNUMBER(FIND("xgre",E659)),"gre","glb")))</f>
        <v>gre</v>
      </c>
      <c r="R659" s="23"/>
      <c r="S659" s="23" t="str">
        <f t="shared" si="30"/>
        <v>longitude, latitude, time</v>
      </c>
      <c r="T659" s="23" t="str">
        <f t="shared" si="31"/>
        <v>area: time: mean where grounded_ice_sheet (comment: mask=sfgrlf)</v>
      </c>
      <c r="U659" s="27" t="str">
        <f t="shared" si="32"/>
        <v>litempbot</v>
      </c>
      <c r="V659" s="23"/>
    </row>
    <row r="660" spans="1:22" ht="42">
      <c r="A660" s="23" t="s">
        <v>3778</v>
      </c>
      <c r="B660" s="23" t="s">
        <v>3779</v>
      </c>
      <c r="C660" s="24" t="s">
        <v>3780</v>
      </c>
      <c r="D660" s="24" t="s">
        <v>3781</v>
      </c>
      <c r="E660" s="24" t="s">
        <v>3747</v>
      </c>
      <c r="F660" s="23" t="s">
        <v>3726</v>
      </c>
      <c r="G660" s="23"/>
      <c r="H660" s="23" t="s">
        <v>16</v>
      </c>
      <c r="I660" s="24" t="s">
        <v>3331</v>
      </c>
      <c r="J660" s="23" t="s">
        <v>3728</v>
      </c>
      <c r="K660" s="24" t="s">
        <v>5912</v>
      </c>
      <c r="L660" s="26" t="s">
        <v>14</v>
      </c>
      <c r="M660" s="26"/>
      <c r="N660" s="23" t="s">
        <v>3779</v>
      </c>
      <c r="O660" s="27"/>
      <c r="P660" s="23" t="s">
        <v>6219</v>
      </c>
      <c r="Q660" s="27" t="str">
        <f>IF(O660&lt;&gt;"",O660,IF(ISNUMBER(FIND("xant",E660)),"ant",IF(ISNUMBER(FIND("xgre",E660)),"gre","glb")))</f>
        <v>ant</v>
      </c>
      <c r="R660" s="23"/>
      <c r="S660" s="23" t="str">
        <f t="shared" si="30"/>
        <v>longitude, latitude, time</v>
      </c>
      <c r="T660" s="23" t="str">
        <f t="shared" si="31"/>
        <v>area: time: mean where ice_sheet</v>
      </c>
      <c r="U660" s="27" t="str">
        <f t="shared" si="32"/>
        <v>litemptop</v>
      </c>
      <c r="V660" s="23"/>
    </row>
    <row r="661" spans="1:22" ht="42">
      <c r="A661" s="23" t="s">
        <v>3825</v>
      </c>
      <c r="B661" s="23" t="s">
        <v>3779</v>
      </c>
      <c r="C661" s="24" t="s">
        <v>3780</v>
      </c>
      <c r="D661" s="24" t="s">
        <v>3781</v>
      </c>
      <c r="E661" s="24" t="s">
        <v>3815</v>
      </c>
      <c r="F661" s="23" t="s">
        <v>3740</v>
      </c>
      <c r="G661" s="23"/>
      <c r="H661" s="23" t="s">
        <v>16</v>
      </c>
      <c r="I661" s="24" t="s">
        <v>3331</v>
      </c>
      <c r="J661" s="23" t="s">
        <v>3728</v>
      </c>
      <c r="K661" s="24" t="s">
        <v>5954</v>
      </c>
      <c r="L661" s="26" t="s">
        <v>14</v>
      </c>
      <c r="M661" s="26"/>
      <c r="N661" s="23" t="s">
        <v>3779</v>
      </c>
      <c r="O661" s="27"/>
      <c r="P661" s="23" t="s">
        <v>6219</v>
      </c>
      <c r="Q661" s="27" t="str">
        <f>IF(O661&lt;&gt;"",O661,IF(ISNUMBER(FIND("xant",E661)),"ant",IF(ISNUMBER(FIND("xgre",E661)),"gre","glb")))</f>
        <v>gre</v>
      </c>
      <c r="R661" s="23"/>
      <c r="S661" s="23" t="str">
        <f t="shared" si="30"/>
        <v>longitude, latitude, time</v>
      </c>
      <c r="T661" s="23" t="str">
        <f t="shared" si="31"/>
        <v>area: time: mean where ice_sheet</v>
      </c>
      <c r="U661" s="27" t="str">
        <f t="shared" si="32"/>
        <v>litemptop</v>
      </c>
      <c r="V661" s="23"/>
    </row>
    <row r="662" spans="1:22" ht="28">
      <c r="A662" s="23" t="s">
        <v>3869</v>
      </c>
      <c r="B662" s="23" t="s">
        <v>3779</v>
      </c>
      <c r="C662" s="24" t="s">
        <v>3780</v>
      </c>
      <c r="D662" s="24" t="s">
        <v>3843</v>
      </c>
      <c r="E662" s="24" t="s">
        <v>3747</v>
      </c>
      <c r="F662" s="23" t="s">
        <v>3726</v>
      </c>
      <c r="G662" s="23"/>
      <c r="H662" s="23" t="s">
        <v>16</v>
      </c>
      <c r="I662" s="24" t="s">
        <v>3331</v>
      </c>
      <c r="J662" s="23" t="s">
        <v>3728</v>
      </c>
      <c r="K662" s="24" t="s">
        <v>5969</v>
      </c>
      <c r="L662" s="26" t="s">
        <v>14</v>
      </c>
      <c r="M662" s="26"/>
      <c r="N662" s="23" t="s">
        <v>3779</v>
      </c>
      <c r="O662" s="27"/>
      <c r="P662" s="23" t="s">
        <v>6219</v>
      </c>
      <c r="Q662" s="27" t="str">
        <f>IF(O662&lt;&gt;"",O662,IF(ISNUMBER(FIND("xant",E662)),"ant",IF(ISNUMBER(FIND("xgre",E662)),"gre","glb")))</f>
        <v>ant</v>
      </c>
      <c r="R662" s="23"/>
      <c r="S662" s="23" t="str">
        <f t="shared" si="30"/>
        <v>longitude, latitude, time</v>
      </c>
      <c r="T662" s="23" t="str">
        <f t="shared" si="31"/>
        <v>area: time: mean where ice_sheet</v>
      </c>
      <c r="U662" s="27" t="str">
        <f t="shared" si="32"/>
        <v>litemptop</v>
      </c>
      <c r="V662" s="23"/>
    </row>
    <row r="663" spans="1:22" ht="28">
      <c r="A663" s="23" t="s">
        <v>3946</v>
      </c>
      <c r="B663" s="23" t="s">
        <v>3779</v>
      </c>
      <c r="C663" s="24" t="s">
        <v>3780</v>
      </c>
      <c r="D663" s="24" t="s">
        <v>3843</v>
      </c>
      <c r="E663" s="24" t="s">
        <v>3815</v>
      </c>
      <c r="F663" s="23" t="s">
        <v>3740</v>
      </c>
      <c r="G663" s="23"/>
      <c r="H663" s="23" t="s">
        <v>16</v>
      </c>
      <c r="I663" s="24" t="s">
        <v>3331</v>
      </c>
      <c r="J663" s="23" t="s">
        <v>3728</v>
      </c>
      <c r="K663" s="24" t="s">
        <v>5969</v>
      </c>
      <c r="L663" s="26" t="s">
        <v>14</v>
      </c>
      <c r="M663" s="26"/>
      <c r="N663" s="23" t="s">
        <v>3779</v>
      </c>
      <c r="O663" s="27"/>
      <c r="P663" s="23" t="s">
        <v>6219</v>
      </c>
      <c r="Q663" s="27" t="str">
        <f>IF(O663&lt;&gt;"",O663,IF(ISNUMBER(FIND("xant",E663)),"ant",IF(ISNUMBER(FIND("xgre",E663)),"gre","glb")))</f>
        <v>gre</v>
      </c>
      <c r="R663" s="23"/>
      <c r="S663" s="23" t="str">
        <f t="shared" si="30"/>
        <v>longitude, latitude, time</v>
      </c>
      <c r="T663" s="23" t="str">
        <f t="shared" si="31"/>
        <v>area: time: mean where ice_sheet</v>
      </c>
      <c r="U663" s="27" t="str">
        <f t="shared" si="32"/>
        <v>litemptop</v>
      </c>
      <c r="V663" s="23"/>
    </row>
    <row r="664" spans="1:22" ht="42">
      <c r="A664" s="23" t="s">
        <v>3986</v>
      </c>
      <c r="B664" s="23" t="s">
        <v>3987</v>
      </c>
      <c r="C664" s="24" t="s">
        <v>3988</v>
      </c>
      <c r="D664" s="24" t="s">
        <v>3970</v>
      </c>
      <c r="E664" s="24" t="s">
        <v>14</v>
      </c>
      <c r="F664" s="23" t="s">
        <v>15</v>
      </c>
      <c r="G664" s="23"/>
      <c r="H664" s="23" t="s">
        <v>16</v>
      </c>
      <c r="I664" s="24" t="s">
        <v>3331</v>
      </c>
      <c r="J664" s="23" t="s">
        <v>18</v>
      </c>
      <c r="K664" s="24" t="s">
        <v>5940</v>
      </c>
      <c r="L664" s="26"/>
      <c r="M664" s="26"/>
      <c r="N664" s="23" t="s">
        <v>3779</v>
      </c>
      <c r="O664" s="27"/>
      <c r="P664" s="23" t="s">
        <v>6219</v>
      </c>
      <c r="Q664" s="27" t="str">
        <f>IF(O664&lt;&gt;"",O664,IF(ISNUMBER(FIND("xant",E664)),"ant",IF(ISNUMBER(FIND("xgre",E664)),"gre","glb")))</f>
        <v>glb</v>
      </c>
      <c r="R664" s="23"/>
      <c r="S664" s="23" t="str">
        <f t="shared" si="30"/>
        <v>longitude, latitude, time</v>
      </c>
      <c r="T664" s="23" t="str">
        <f t="shared" si="31"/>
        <v>area: time: mean where ice_sheet</v>
      </c>
      <c r="U664" s="27" t="str">
        <f t="shared" si="32"/>
        <v>litemptop</v>
      </c>
      <c r="V664" s="23"/>
    </row>
    <row r="665" spans="1:22" ht="98">
      <c r="A665" s="23" t="s">
        <v>3680</v>
      </c>
      <c r="B665" s="23" t="s">
        <v>3681</v>
      </c>
      <c r="C665" s="24" t="s">
        <v>3682</v>
      </c>
      <c r="D665" s="24" t="s">
        <v>3683</v>
      </c>
      <c r="E665" s="24" t="s">
        <v>2703</v>
      </c>
      <c r="F665" s="23" t="s">
        <v>15</v>
      </c>
      <c r="G665" s="23"/>
      <c r="H665" s="23" t="s">
        <v>571</v>
      </c>
      <c r="I665" s="24" t="s">
        <v>572</v>
      </c>
      <c r="J665" s="23" t="s">
        <v>18</v>
      </c>
      <c r="K665" s="24"/>
      <c r="L665" s="26"/>
      <c r="M665" s="26"/>
      <c r="N665" s="23"/>
      <c r="O665" s="27"/>
      <c r="P665" s="23" t="s">
        <v>6219</v>
      </c>
      <c r="Q665" s="27" t="str">
        <f>IF(O665&lt;&gt;"",O665,IF(ISNUMBER(FIND("xant",E665)),"ant",IF(ISNUMBER(FIND("xgre",E665)),"gre","glb")))</f>
        <v>glb</v>
      </c>
      <c r="R665" s="23"/>
      <c r="S665" s="23" t="str">
        <f t="shared" si="30"/>
        <v>longitude, latitude</v>
      </c>
      <c r="T665" s="23" t="str">
        <f t="shared" si="31"/>
        <v>area: mean</v>
      </c>
      <c r="U665" s="27" t="str">
        <f t="shared" si="32"/>
        <v>lithk</v>
      </c>
      <c r="V665" s="23"/>
    </row>
    <row r="666" spans="1:22" ht="28">
      <c r="A666" s="23" t="s">
        <v>3729</v>
      </c>
      <c r="B666" s="23" t="s">
        <v>3681</v>
      </c>
      <c r="C666" s="24" t="s">
        <v>3730</v>
      </c>
      <c r="D666" s="24" t="s">
        <v>3731</v>
      </c>
      <c r="E666" s="24" t="s">
        <v>3725</v>
      </c>
      <c r="F666" s="23" t="s">
        <v>3726</v>
      </c>
      <c r="G666" s="23"/>
      <c r="H666" s="23" t="s">
        <v>571</v>
      </c>
      <c r="I666" s="24" t="s">
        <v>3732</v>
      </c>
      <c r="J666" s="23" t="s">
        <v>3728</v>
      </c>
      <c r="K666" s="24" t="s">
        <v>5971</v>
      </c>
      <c r="L666" s="26" t="s">
        <v>2703</v>
      </c>
      <c r="M666" s="26"/>
      <c r="N666" s="23"/>
      <c r="O666" s="27"/>
      <c r="P666" s="23" t="s">
        <v>6219</v>
      </c>
      <c r="Q666" s="27" t="str">
        <f>IF(O666&lt;&gt;"",O666,IF(ISNUMBER(FIND("xant",E666)),"ant",IF(ISNUMBER(FIND("xgre",E666)),"gre","glb")))</f>
        <v>ant</v>
      </c>
      <c r="R666" s="23"/>
      <c r="S666" s="23" t="str">
        <f t="shared" si="30"/>
        <v>longitude, latitude</v>
      </c>
      <c r="T666" s="23" t="str">
        <f t="shared" si="31"/>
        <v>area: mean where ice_sheet</v>
      </c>
      <c r="U666" s="27" t="str">
        <f t="shared" si="32"/>
        <v>lithk</v>
      </c>
      <c r="V666" s="23"/>
    </row>
    <row r="667" spans="1:22" ht="28">
      <c r="A667" s="23" t="s">
        <v>3741</v>
      </c>
      <c r="B667" s="23" t="s">
        <v>3681</v>
      </c>
      <c r="C667" s="24" t="s">
        <v>3730</v>
      </c>
      <c r="D667" s="24" t="s">
        <v>3731</v>
      </c>
      <c r="E667" s="24" t="s">
        <v>3739</v>
      </c>
      <c r="F667" s="23" t="s">
        <v>3740</v>
      </c>
      <c r="G667" s="23"/>
      <c r="H667" s="23" t="s">
        <v>571</v>
      </c>
      <c r="I667" s="24" t="s">
        <v>3732</v>
      </c>
      <c r="J667" s="23" t="s">
        <v>3728</v>
      </c>
      <c r="K667" s="24" t="s">
        <v>5970</v>
      </c>
      <c r="L667" s="26" t="s">
        <v>2703</v>
      </c>
      <c r="M667" s="26"/>
      <c r="N667" s="23"/>
      <c r="O667" s="27"/>
      <c r="P667" s="23" t="s">
        <v>6219</v>
      </c>
      <c r="Q667" s="27" t="str">
        <f>IF(O667&lt;&gt;"",O667,IF(ISNUMBER(FIND("xant",E667)),"ant",IF(ISNUMBER(FIND("xgre",E667)),"gre","glb")))</f>
        <v>gre</v>
      </c>
      <c r="R667" s="23"/>
      <c r="S667" s="23" t="str">
        <f t="shared" si="30"/>
        <v>longitude, latitude</v>
      </c>
      <c r="T667" s="23" t="str">
        <f t="shared" si="31"/>
        <v>area: mean where ice_sheet</v>
      </c>
      <c r="U667" s="27" t="str">
        <f t="shared" si="32"/>
        <v>lithk</v>
      </c>
      <c r="V667" s="23"/>
    </row>
    <row r="668" spans="1:22" ht="28">
      <c r="A668" s="23" t="s">
        <v>3870</v>
      </c>
      <c r="B668" s="23" t="s">
        <v>3681</v>
      </c>
      <c r="C668" s="24" t="s">
        <v>3730</v>
      </c>
      <c r="D668" s="24" t="s">
        <v>3871</v>
      </c>
      <c r="E668" s="24" t="s">
        <v>3747</v>
      </c>
      <c r="F668" s="23" t="s">
        <v>3726</v>
      </c>
      <c r="G668" s="23"/>
      <c r="H668" s="23" t="s">
        <v>16</v>
      </c>
      <c r="I668" s="24" t="s">
        <v>3331</v>
      </c>
      <c r="J668" s="23" t="s">
        <v>3728</v>
      </c>
      <c r="K668" s="24" t="s">
        <v>5912</v>
      </c>
      <c r="L668" s="26" t="s">
        <v>14</v>
      </c>
      <c r="M668" s="26"/>
      <c r="N668" s="23"/>
      <c r="O668" s="27"/>
      <c r="P668" s="23" t="s">
        <v>6219</v>
      </c>
      <c r="Q668" s="27" t="str">
        <f>IF(O668&lt;&gt;"",O668,IF(ISNUMBER(FIND("xant",E668)),"ant",IF(ISNUMBER(FIND("xgre",E668)),"gre","glb")))</f>
        <v>ant</v>
      </c>
      <c r="R668" s="23"/>
      <c r="S668" s="23" t="str">
        <f t="shared" si="30"/>
        <v>longitude, latitude, time</v>
      </c>
      <c r="T668" s="23" t="str">
        <f t="shared" si="31"/>
        <v>area: time: mean where ice_sheet</v>
      </c>
      <c r="U668" s="27" t="str">
        <f t="shared" si="32"/>
        <v>lithk</v>
      </c>
      <c r="V668" s="23"/>
    </row>
    <row r="669" spans="1:22" ht="28">
      <c r="A669" s="23" t="s">
        <v>3947</v>
      </c>
      <c r="B669" s="23" t="s">
        <v>3681</v>
      </c>
      <c r="C669" s="24" t="s">
        <v>3730</v>
      </c>
      <c r="D669" s="24" t="s">
        <v>3871</v>
      </c>
      <c r="E669" s="24" t="s">
        <v>3815</v>
      </c>
      <c r="F669" s="23" t="s">
        <v>3740</v>
      </c>
      <c r="G669" s="23"/>
      <c r="H669" s="23" t="s">
        <v>16</v>
      </c>
      <c r="I669" s="24" t="s">
        <v>3331</v>
      </c>
      <c r="J669" s="23" t="s">
        <v>3728</v>
      </c>
      <c r="K669" s="24" t="s">
        <v>5954</v>
      </c>
      <c r="L669" s="26" t="s">
        <v>14</v>
      </c>
      <c r="M669" s="26"/>
      <c r="N669" s="23"/>
      <c r="O669" s="27"/>
      <c r="P669" s="23" t="s">
        <v>6219</v>
      </c>
      <c r="Q669" s="27" t="str">
        <f>IF(O669&lt;&gt;"",O669,IF(ISNUMBER(FIND("xant",E669)),"ant",IF(ISNUMBER(FIND("xgre",E669)),"gre","glb")))</f>
        <v>gre</v>
      </c>
      <c r="R669" s="23"/>
      <c r="S669" s="23" t="str">
        <f t="shared" si="30"/>
        <v>longitude, latitude, time</v>
      </c>
      <c r="T669" s="23" t="str">
        <f t="shared" si="31"/>
        <v>area: time: mean where ice_sheet</v>
      </c>
      <c r="U669" s="27" t="str">
        <f t="shared" si="32"/>
        <v>lithk</v>
      </c>
      <c r="V669" s="23"/>
    </row>
    <row r="670" spans="1:22" ht="28">
      <c r="A670" s="23" t="s">
        <v>2379</v>
      </c>
      <c r="B670" s="23" t="s">
        <v>2380</v>
      </c>
      <c r="C670" s="24" t="s">
        <v>2381</v>
      </c>
      <c r="D670" s="24" t="s">
        <v>2382</v>
      </c>
      <c r="E670" s="24" t="s">
        <v>14</v>
      </c>
      <c r="F670" s="23" t="s">
        <v>15</v>
      </c>
      <c r="G670" s="23"/>
      <c r="H670" s="23" t="s">
        <v>16</v>
      </c>
      <c r="I670" s="24" t="s">
        <v>17</v>
      </c>
      <c r="J670" s="23" t="s">
        <v>18</v>
      </c>
      <c r="K670" s="24"/>
      <c r="L670" s="26"/>
      <c r="M670" s="26"/>
      <c r="N670" s="23"/>
      <c r="O670" s="27"/>
      <c r="P670" s="23" t="s">
        <v>6217</v>
      </c>
      <c r="Q670" s="27" t="str">
        <f>IF(O670&lt;&gt;"",O670,IF(ISNUMBER(FIND("xant",E670)),"ant",IF(ISNUMBER(FIND("xgre",E670)),"gre","glb")))</f>
        <v>glb</v>
      </c>
      <c r="R670" s="23"/>
      <c r="S670" s="23" t="str">
        <f t="shared" si="30"/>
        <v>longitude, latitude, time</v>
      </c>
      <c r="T670" s="23" t="str">
        <f t="shared" si="31"/>
        <v>area: time: mean</v>
      </c>
      <c r="U670" s="27" t="str">
        <f t="shared" si="32"/>
        <v>loadbc</v>
      </c>
      <c r="V670" s="23"/>
    </row>
    <row r="671" spans="1:22" ht="28">
      <c r="A671" s="23" t="s">
        <v>2383</v>
      </c>
      <c r="B671" s="23" t="s">
        <v>2384</v>
      </c>
      <c r="C671" s="24" t="s">
        <v>2385</v>
      </c>
      <c r="D671" s="24" t="s">
        <v>2386</v>
      </c>
      <c r="E671" s="24" t="s">
        <v>14</v>
      </c>
      <c r="F671" s="23" t="s">
        <v>15</v>
      </c>
      <c r="G671" s="23"/>
      <c r="H671" s="23" t="s">
        <v>16</v>
      </c>
      <c r="I671" s="24" t="s">
        <v>17</v>
      </c>
      <c r="J671" s="23" t="s">
        <v>18</v>
      </c>
      <c r="K671" s="24"/>
      <c r="L671" s="26"/>
      <c r="M671" s="26"/>
      <c r="N671" s="23"/>
      <c r="O671" s="27"/>
      <c r="P671" s="23" t="s">
        <v>6217</v>
      </c>
      <c r="Q671" s="27" t="str">
        <f>IF(O671&lt;&gt;"",O671,IF(ISNUMBER(FIND("xant",E671)),"ant",IF(ISNUMBER(FIND("xgre",E671)),"gre","glb")))</f>
        <v>glb</v>
      </c>
      <c r="R671" s="23"/>
      <c r="S671" s="23" t="str">
        <f t="shared" si="30"/>
        <v>longitude, latitude, time</v>
      </c>
      <c r="T671" s="23" t="str">
        <f t="shared" si="31"/>
        <v>area: time: mean</v>
      </c>
      <c r="U671" s="27" t="str">
        <f t="shared" si="32"/>
        <v>loaddust</v>
      </c>
      <c r="V671" s="23"/>
    </row>
    <row r="672" spans="1:22" ht="28">
      <c r="A672" s="23" t="s">
        <v>2387</v>
      </c>
      <c r="B672" s="23" t="s">
        <v>2388</v>
      </c>
      <c r="C672" s="24" t="s">
        <v>2389</v>
      </c>
      <c r="D672" s="24" t="s">
        <v>2390</v>
      </c>
      <c r="E672" s="24" t="s">
        <v>14</v>
      </c>
      <c r="F672" s="23" t="s">
        <v>15</v>
      </c>
      <c r="G672" s="23"/>
      <c r="H672" s="23" t="s">
        <v>16</v>
      </c>
      <c r="I672" s="24" t="s">
        <v>17</v>
      </c>
      <c r="J672" s="23" t="s">
        <v>18</v>
      </c>
      <c r="K672" s="24"/>
      <c r="L672" s="26"/>
      <c r="M672" s="26"/>
      <c r="N672" s="23"/>
      <c r="O672" s="27"/>
      <c r="P672" s="23" t="s">
        <v>6217</v>
      </c>
      <c r="Q672" s="27" t="str">
        <f>IF(O672&lt;&gt;"",O672,IF(ISNUMBER(FIND("xant",E672)),"ant",IF(ISNUMBER(FIND("xgre",E672)),"gre","glb")))</f>
        <v>glb</v>
      </c>
      <c r="R672" s="23"/>
      <c r="S672" s="23" t="str">
        <f t="shared" si="30"/>
        <v>longitude, latitude, time</v>
      </c>
      <c r="T672" s="23" t="str">
        <f t="shared" si="31"/>
        <v>area: time: mean</v>
      </c>
      <c r="U672" s="27" t="str">
        <f t="shared" si="32"/>
        <v>loadnh4</v>
      </c>
      <c r="V672" s="23"/>
    </row>
    <row r="673" spans="1:22" ht="28">
      <c r="A673" s="23" t="s">
        <v>2391</v>
      </c>
      <c r="B673" s="23" t="s">
        <v>2392</v>
      </c>
      <c r="C673" s="24" t="s">
        <v>2393</v>
      </c>
      <c r="D673" s="24" t="s">
        <v>2394</v>
      </c>
      <c r="E673" s="24" t="s">
        <v>14</v>
      </c>
      <c r="F673" s="23" t="s">
        <v>15</v>
      </c>
      <c r="G673" s="23"/>
      <c r="H673" s="23" t="s">
        <v>16</v>
      </c>
      <c r="I673" s="24" t="s">
        <v>17</v>
      </c>
      <c r="J673" s="23" t="s">
        <v>18</v>
      </c>
      <c r="K673" s="24"/>
      <c r="L673" s="26"/>
      <c r="M673" s="26"/>
      <c r="N673" s="23"/>
      <c r="O673" s="27"/>
      <c r="P673" s="23" t="s">
        <v>6217</v>
      </c>
      <c r="Q673" s="27" t="str">
        <f>IF(O673&lt;&gt;"",O673,IF(ISNUMBER(FIND("xant",E673)),"ant",IF(ISNUMBER(FIND("xgre",E673)),"gre","glb")))</f>
        <v>glb</v>
      </c>
      <c r="R673" s="23"/>
      <c r="S673" s="23" t="str">
        <f t="shared" si="30"/>
        <v>longitude, latitude, time</v>
      </c>
      <c r="T673" s="23" t="str">
        <f t="shared" si="31"/>
        <v>area: time: mean</v>
      </c>
      <c r="U673" s="27" t="str">
        <f t="shared" si="32"/>
        <v>loadno3</v>
      </c>
      <c r="V673" s="23"/>
    </row>
    <row r="674" spans="1:22" ht="70">
      <c r="A674" s="23" t="s">
        <v>2395</v>
      </c>
      <c r="B674" s="23" t="s">
        <v>2396</v>
      </c>
      <c r="C674" s="24" t="s">
        <v>2397</v>
      </c>
      <c r="D674" s="24" t="s">
        <v>2398</v>
      </c>
      <c r="E674" s="24" t="s">
        <v>14</v>
      </c>
      <c r="F674" s="23" t="s">
        <v>15</v>
      </c>
      <c r="G674" s="23"/>
      <c r="H674" s="23" t="s">
        <v>16</v>
      </c>
      <c r="I674" s="24" t="s">
        <v>17</v>
      </c>
      <c r="J674" s="23" t="s">
        <v>18</v>
      </c>
      <c r="K674" s="24"/>
      <c r="L674" s="26"/>
      <c r="M674" s="26"/>
      <c r="N674" s="23"/>
      <c r="O674" s="27"/>
      <c r="P674" s="23" t="s">
        <v>6217</v>
      </c>
      <c r="Q674" s="27" t="str">
        <f>IF(O674&lt;&gt;"",O674,IF(ISNUMBER(FIND("xant",E674)),"ant",IF(ISNUMBER(FIND("xgre",E674)),"gre","glb")))</f>
        <v>glb</v>
      </c>
      <c r="R674" s="23"/>
      <c r="S674" s="23" t="str">
        <f t="shared" si="30"/>
        <v>longitude, latitude, time</v>
      </c>
      <c r="T674" s="23" t="str">
        <f t="shared" si="31"/>
        <v>area: time: mean</v>
      </c>
      <c r="U674" s="27" t="str">
        <f t="shared" si="32"/>
        <v>loadoa</v>
      </c>
      <c r="V674" s="23"/>
    </row>
    <row r="675" spans="1:22" ht="28">
      <c r="A675" s="23" t="s">
        <v>2399</v>
      </c>
      <c r="B675" s="23" t="s">
        <v>2400</v>
      </c>
      <c r="C675" s="24" t="s">
        <v>2401</v>
      </c>
      <c r="D675" s="24" t="s">
        <v>2402</v>
      </c>
      <c r="E675" s="24" t="s">
        <v>14</v>
      </c>
      <c r="F675" s="23" t="s">
        <v>15</v>
      </c>
      <c r="G675" s="23"/>
      <c r="H675" s="23" t="s">
        <v>16</v>
      </c>
      <c r="I675" s="24" t="s">
        <v>17</v>
      </c>
      <c r="J675" s="23" t="s">
        <v>18</v>
      </c>
      <c r="K675" s="24"/>
      <c r="L675" s="26"/>
      <c r="M675" s="26"/>
      <c r="N675" s="23"/>
      <c r="O675" s="27"/>
      <c r="P675" s="23" t="s">
        <v>6217</v>
      </c>
      <c r="Q675" s="27" t="str">
        <f>IF(O675&lt;&gt;"",O675,IF(ISNUMBER(FIND("xant",E675)),"ant",IF(ISNUMBER(FIND("xgre",E675)),"gre","glb")))</f>
        <v>glb</v>
      </c>
      <c r="R675" s="23"/>
      <c r="S675" s="23" t="str">
        <f t="shared" si="30"/>
        <v>longitude, latitude, time</v>
      </c>
      <c r="T675" s="23" t="str">
        <f t="shared" si="31"/>
        <v>area: time: mean</v>
      </c>
      <c r="U675" s="27" t="str">
        <f t="shared" si="32"/>
        <v>loadpoa</v>
      </c>
      <c r="V675" s="23"/>
    </row>
    <row r="676" spans="1:22" ht="28">
      <c r="A676" s="23" t="s">
        <v>2403</v>
      </c>
      <c r="B676" s="23" t="s">
        <v>2404</v>
      </c>
      <c r="C676" s="24" t="s">
        <v>2405</v>
      </c>
      <c r="D676" s="24" t="s">
        <v>2406</v>
      </c>
      <c r="E676" s="24" t="s">
        <v>14</v>
      </c>
      <c r="F676" s="23" t="s">
        <v>15</v>
      </c>
      <c r="G676" s="23"/>
      <c r="H676" s="23" t="s">
        <v>16</v>
      </c>
      <c r="I676" s="24" t="s">
        <v>17</v>
      </c>
      <c r="J676" s="23" t="s">
        <v>18</v>
      </c>
      <c r="K676" s="24"/>
      <c r="L676" s="26"/>
      <c r="M676" s="26"/>
      <c r="N676" s="23"/>
      <c r="O676" s="27"/>
      <c r="P676" s="23" t="s">
        <v>6217</v>
      </c>
      <c r="Q676" s="27" t="str">
        <f>IF(O676&lt;&gt;"",O676,IF(ISNUMBER(FIND("xant",E676)),"ant",IF(ISNUMBER(FIND("xgre",E676)),"gre","glb")))</f>
        <v>glb</v>
      </c>
      <c r="R676" s="23"/>
      <c r="S676" s="23" t="str">
        <f t="shared" si="30"/>
        <v>longitude, latitude, time</v>
      </c>
      <c r="T676" s="23" t="str">
        <f t="shared" si="31"/>
        <v>area: time: mean</v>
      </c>
      <c r="U676" s="27" t="str">
        <f t="shared" si="32"/>
        <v>loadso4</v>
      </c>
      <c r="V676" s="23"/>
    </row>
    <row r="677" spans="1:22" ht="28">
      <c r="A677" s="23" t="s">
        <v>3101</v>
      </c>
      <c r="B677" s="23" t="s">
        <v>2404</v>
      </c>
      <c r="C677" s="24" t="s">
        <v>2405</v>
      </c>
      <c r="D677" s="24" t="s">
        <v>2406</v>
      </c>
      <c r="E677" s="24" t="s">
        <v>14</v>
      </c>
      <c r="F677" s="23" t="s">
        <v>15</v>
      </c>
      <c r="G677" s="23"/>
      <c r="H677" s="23" t="s">
        <v>16</v>
      </c>
      <c r="I677" s="24" t="s">
        <v>17</v>
      </c>
      <c r="J677" s="23" t="s">
        <v>18</v>
      </c>
      <c r="K677" s="24"/>
      <c r="L677" s="26"/>
      <c r="M677" s="26"/>
      <c r="N677" s="23"/>
      <c r="O677" s="27"/>
      <c r="P677" s="23" t="s">
        <v>6217</v>
      </c>
      <c r="Q677" s="27" t="str">
        <f>IF(O677&lt;&gt;"",O677,IF(ISNUMBER(FIND("xant",E677)),"ant",IF(ISNUMBER(FIND("xgre",E677)),"gre","glb")))</f>
        <v>glb</v>
      </c>
      <c r="R677" s="23"/>
      <c r="S677" s="23" t="str">
        <f t="shared" si="30"/>
        <v>longitude, latitude, time</v>
      </c>
      <c r="T677" s="23" t="str">
        <f t="shared" si="31"/>
        <v>area: time: mean</v>
      </c>
      <c r="U677" s="27" t="str">
        <f t="shared" si="32"/>
        <v>loadso4</v>
      </c>
      <c r="V677" s="23"/>
    </row>
    <row r="678" spans="1:22" ht="28">
      <c r="A678" s="23" t="s">
        <v>2407</v>
      </c>
      <c r="B678" s="23" t="s">
        <v>2408</v>
      </c>
      <c r="C678" s="24" t="s">
        <v>2409</v>
      </c>
      <c r="D678" s="24" t="s">
        <v>2410</v>
      </c>
      <c r="E678" s="24" t="s">
        <v>14</v>
      </c>
      <c r="F678" s="23" t="s">
        <v>15</v>
      </c>
      <c r="G678" s="23"/>
      <c r="H678" s="23" t="s">
        <v>16</v>
      </c>
      <c r="I678" s="24" t="s">
        <v>17</v>
      </c>
      <c r="J678" s="23" t="s">
        <v>18</v>
      </c>
      <c r="K678" s="24"/>
      <c r="L678" s="26"/>
      <c r="M678" s="26"/>
      <c r="N678" s="23"/>
      <c r="O678" s="27"/>
      <c r="P678" s="23" t="s">
        <v>6217</v>
      </c>
      <c r="Q678" s="27" t="str">
        <f>IF(O678&lt;&gt;"",O678,IF(ISNUMBER(FIND("xant",E678)),"ant",IF(ISNUMBER(FIND("xgre",E678)),"gre","glb")))</f>
        <v>glb</v>
      </c>
      <c r="R678" s="23"/>
      <c r="S678" s="23" t="str">
        <f t="shared" si="30"/>
        <v>longitude, latitude, time</v>
      </c>
      <c r="T678" s="23" t="str">
        <f t="shared" si="31"/>
        <v>area: time: mean</v>
      </c>
      <c r="U678" s="27" t="str">
        <f t="shared" si="32"/>
        <v>loadsoa</v>
      </c>
      <c r="V678" s="23"/>
    </row>
    <row r="679" spans="1:22" ht="28">
      <c r="A679" s="23" t="s">
        <v>2411</v>
      </c>
      <c r="B679" s="23" t="s">
        <v>2412</v>
      </c>
      <c r="C679" s="24" t="s">
        <v>2413</v>
      </c>
      <c r="D679" s="24" t="s">
        <v>2414</v>
      </c>
      <c r="E679" s="24" t="s">
        <v>14</v>
      </c>
      <c r="F679" s="23" t="s">
        <v>15</v>
      </c>
      <c r="G679" s="23"/>
      <c r="H679" s="23" t="s">
        <v>16</v>
      </c>
      <c r="I679" s="24" t="s">
        <v>17</v>
      </c>
      <c r="J679" s="23" t="s">
        <v>18</v>
      </c>
      <c r="K679" s="24"/>
      <c r="L679" s="26"/>
      <c r="M679" s="26"/>
      <c r="N679" s="23"/>
      <c r="O679" s="27"/>
      <c r="P679" s="23" t="s">
        <v>6217</v>
      </c>
      <c r="Q679" s="27" t="str">
        <f>IF(O679&lt;&gt;"",O679,IF(ISNUMBER(FIND("xant",E679)),"ant",IF(ISNUMBER(FIND("xgre",E679)),"gre","glb")))</f>
        <v>glb</v>
      </c>
      <c r="R679" s="23"/>
      <c r="S679" s="23" t="str">
        <f t="shared" si="30"/>
        <v>longitude, latitude, time</v>
      </c>
      <c r="T679" s="23" t="str">
        <f t="shared" si="31"/>
        <v>area: time: mean</v>
      </c>
      <c r="U679" s="27" t="str">
        <f t="shared" si="32"/>
        <v>loadss</v>
      </c>
      <c r="V679" s="23"/>
    </row>
    <row r="680" spans="1:22" ht="98">
      <c r="A680" s="23" t="s">
        <v>3684</v>
      </c>
      <c r="B680" s="23" t="s">
        <v>3685</v>
      </c>
      <c r="C680" s="24" t="s">
        <v>3686</v>
      </c>
      <c r="D680" s="24" t="s">
        <v>3687</v>
      </c>
      <c r="E680" s="24" t="s">
        <v>3678</v>
      </c>
      <c r="F680" s="23" t="s">
        <v>1931</v>
      </c>
      <c r="G680" s="23"/>
      <c r="H680" s="23" t="s">
        <v>571</v>
      </c>
      <c r="I680" s="24" t="s">
        <v>3679</v>
      </c>
      <c r="J680" s="23"/>
      <c r="K680" s="24" t="s">
        <v>5963</v>
      </c>
      <c r="L680" s="26"/>
      <c r="M680" s="26"/>
      <c r="N680" s="23"/>
      <c r="O680" s="27"/>
      <c r="P680" s="23" t="s">
        <v>6221</v>
      </c>
      <c r="Q680" s="27" t="str">
        <f>IF(O680&lt;&gt;"",O680,IF(ISNUMBER(FIND("xant",E680)),"ant",IF(ISNUMBER(FIND("xgre",E680)),"gre","glb")))</f>
        <v>glb</v>
      </c>
      <c r="R680" s="23"/>
      <c r="S680" s="23" t="str">
        <f t="shared" si="30"/>
        <v>site</v>
      </c>
      <c r="T680" s="23" t="str">
        <f t="shared" si="31"/>
        <v>area: point</v>
      </c>
      <c r="U680" s="27" t="str">
        <f t="shared" si="32"/>
        <v>lon</v>
      </c>
      <c r="V680" s="23"/>
    </row>
    <row r="681" spans="1:22" ht="14">
      <c r="A681" s="23" t="s">
        <v>986</v>
      </c>
      <c r="B681" s="23" t="s">
        <v>987</v>
      </c>
      <c r="C681" s="24" t="s">
        <v>988</v>
      </c>
      <c r="D681" s="24" t="s">
        <v>989</v>
      </c>
      <c r="E681" s="24" t="s">
        <v>634</v>
      </c>
      <c r="F681" s="23" t="s">
        <v>268</v>
      </c>
      <c r="G681" s="23"/>
      <c r="H681" s="23" t="s">
        <v>16</v>
      </c>
      <c r="I681" s="24" t="s">
        <v>17</v>
      </c>
      <c r="J681" s="23" t="s">
        <v>18</v>
      </c>
      <c r="K681" s="24"/>
      <c r="L681" s="26"/>
      <c r="M681" s="26"/>
      <c r="N681" s="23"/>
      <c r="O681" s="27"/>
      <c r="P681" s="23" t="s">
        <v>6217</v>
      </c>
      <c r="Q681" s="27" t="str">
        <f>IF(O681&lt;&gt;"",O681,IF(ISNUMBER(FIND("xant",E681)),"ant",IF(ISNUMBER(FIND("xgre",E681)),"gre","glb")))</f>
        <v>glb</v>
      </c>
      <c r="R681" s="23"/>
      <c r="S681" s="23" t="str">
        <f t="shared" si="30"/>
        <v>longitude, latitude, alevel, time</v>
      </c>
      <c r="T681" s="23" t="str">
        <f t="shared" si="31"/>
        <v>area: time: mean</v>
      </c>
      <c r="U681" s="27" t="str">
        <f t="shared" si="32"/>
        <v>lossch4</v>
      </c>
      <c r="V681" s="23"/>
    </row>
    <row r="682" spans="1:22" ht="28">
      <c r="A682" s="23" t="s">
        <v>990</v>
      </c>
      <c r="B682" s="23" t="s">
        <v>991</v>
      </c>
      <c r="C682" s="24" t="s">
        <v>992</v>
      </c>
      <c r="D682" s="24" t="s">
        <v>989</v>
      </c>
      <c r="E682" s="24" t="s">
        <v>634</v>
      </c>
      <c r="F682" s="23" t="s">
        <v>268</v>
      </c>
      <c r="G682" s="23"/>
      <c r="H682" s="23" t="s">
        <v>16</v>
      </c>
      <c r="I682" s="24" t="s">
        <v>17</v>
      </c>
      <c r="J682" s="23" t="s">
        <v>18</v>
      </c>
      <c r="K682" s="24"/>
      <c r="L682" s="26"/>
      <c r="M682" s="26"/>
      <c r="N682" s="23"/>
      <c r="O682" s="27"/>
      <c r="P682" s="23" t="s">
        <v>6217</v>
      </c>
      <c r="Q682" s="27" t="str">
        <f>IF(O682&lt;&gt;"",O682,IF(ISNUMBER(FIND("xant",E682)),"ant",IF(ISNUMBER(FIND("xgre",E682)),"gre","glb")))</f>
        <v>glb</v>
      </c>
      <c r="R682" s="23"/>
      <c r="S682" s="23" t="str">
        <f t="shared" si="30"/>
        <v>longitude, latitude, alevel, time</v>
      </c>
      <c r="T682" s="23" t="str">
        <f t="shared" si="31"/>
        <v>area: time: mean</v>
      </c>
      <c r="U682" s="27" t="str">
        <f t="shared" si="32"/>
        <v>lossco</v>
      </c>
      <c r="V682" s="23"/>
    </row>
    <row r="683" spans="1:22" ht="28">
      <c r="A683" s="23" t="s">
        <v>993</v>
      </c>
      <c r="B683" s="23" t="s">
        <v>994</v>
      </c>
      <c r="C683" s="24" t="s">
        <v>995</v>
      </c>
      <c r="D683" s="24" t="s">
        <v>989</v>
      </c>
      <c r="E683" s="24" t="s">
        <v>634</v>
      </c>
      <c r="F683" s="23" t="s">
        <v>268</v>
      </c>
      <c r="G683" s="23"/>
      <c r="H683" s="23" t="s">
        <v>16</v>
      </c>
      <c r="I683" s="24" t="s">
        <v>17</v>
      </c>
      <c r="J683" s="23" t="s">
        <v>18</v>
      </c>
      <c r="K683" s="24"/>
      <c r="L683" s="26"/>
      <c r="M683" s="26"/>
      <c r="N683" s="23"/>
      <c r="O683" s="27"/>
      <c r="P683" s="23" t="s">
        <v>6217</v>
      </c>
      <c r="Q683" s="27" t="str">
        <f>IF(O683&lt;&gt;"",O683,IF(ISNUMBER(FIND("xant",E683)),"ant",IF(ISNUMBER(FIND("xgre",E683)),"gre","glb")))</f>
        <v>glb</v>
      </c>
      <c r="R683" s="23"/>
      <c r="S683" s="23" t="str">
        <f t="shared" si="30"/>
        <v>longitude, latitude, alevel, time</v>
      </c>
      <c r="T683" s="23" t="str">
        <f t="shared" si="31"/>
        <v>area: time: mean</v>
      </c>
      <c r="U683" s="27" t="str">
        <f t="shared" si="32"/>
        <v>lossn2o</v>
      </c>
      <c r="V683" s="23"/>
    </row>
    <row r="684" spans="1:22" ht="14">
      <c r="A684" s="23" t="s">
        <v>996</v>
      </c>
      <c r="B684" s="23" t="s">
        <v>997</v>
      </c>
      <c r="C684" s="24" t="s">
        <v>998</v>
      </c>
      <c r="D684" s="24" t="s">
        <v>999</v>
      </c>
      <c r="E684" s="24" t="s">
        <v>14</v>
      </c>
      <c r="F684" s="23" t="s">
        <v>15</v>
      </c>
      <c r="G684" s="23"/>
      <c r="H684" s="23" t="s">
        <v>16</v>
      </c>
      <c r="I684" s="24" t="s">
        <v>17</v>
      </c>
      <c r="J684" s="23" t="s">
        <v>18</v>
      </c>
      <c r="K684" s="24"/>
      <c r="L684" s="26"/>
      <c r="M684" s="26"/>
      <c r="N684" s="23"/>
      <c r="O684" s="27"/>
      <c r="P684" s="23" t="s">
        <v>6217</v>
      </c>
      <c r="Q684" s="27" t="str">
        <f>IF(O684&lt;&gt;"",O684,IF(ISNUMBER(FIND("xant",E684)),"ant",IF(ISNUMBER(FIND("xgre",E684)),"gre","glb")))</f>
        <v>glb</v>
      </c>
      <c r="R684" s="23"/>
      <c r="S684" s="23" t="str">
        <f t="shared" si="30"/>
        <v>longitude, latitude, time</v>
      </c>
      <c r="T684" s="23" t="str">
        <f t="shared" si="31"/>
        <v>area: time: mean</v>
      </c>
      <c r="U684" s="27" t="str">
        <f t="shared" si="32"/>
        <v>lwp</v>
      </c>
      <c r="V684" s="23"/>
    </row>
    <row r="685" spans="1:22" ht="14">
      <c r="A685" s="23" t="s">
        <v>2415</v>
      </c>
      <c r="B685" s="23" t="s">
        <v>2416</v>
      </c>
      <c r="C685" s="24" t="s">
        <v>2417</v>
      </c>
      <c r="D685" s="24" t="s">
        <v>2418</v>
      </c>
      <c r="E685" s="24" t="s">
        <v>14</v>
      </c>
      <c r="F685" s="23" t="s">
        <v>15</v>
      </c>
      <c r="G685" s="23"/>
      <c r="H685" s="23" t="s">
        <v>16</v>
      </c>
      <c r="I685" s="24" t="s">
        <v>78</v>
      </c>
      <c r="J685" s="23" t="s">
        <v>18</v>
      </c>
      <c r="K685" s="24"/>
      <c r="L685" s="26"/>
      <c r="M685" s="26"/>
      <c r="N685" s="23"/>
      <c r="O685" s="27"/>
      <c r="P685" s="23" t="s">
        <v>6217</v>
      </c>
      <c r="Q685" s="27" t="str">
        <f>IF(O685&lt;&gt;"",O685,IF(ISNUMBER(FIND("xant",E685)),"ant",IF(ISNUMBER(FIND("xgre",E685)),"gre","glb")))</f>
        <v>glb</v>
      </c>
      <c r="R685" s="23"/>
      <c r="S685" s="23" t="str">
        <f t="shared" si="30"/>
        <v>longitude, latitude, time</v>
      </c>
      <c r="T685" s="23" t="str">
        <f t="shared" si="31"/>
        <v>area: mean where land time: mean</v>
      </c>
      <c r="U685" s="27" t="str">
        <f t="shared" si="32"/>
        <v>lwsnl</v>
      </c>
      <c r="V685" s="23"/>
    </row>
    <row r="686" spans="1:22" ht="56">
      <c r="A686" s="23" t="s">
        <v>3989</v>
      </c>
      <c r="B686" s="23" t="s">
        <v>2416</v>
      </c>
      <c r="C686" s="24" t="s">
        <v>2417</v>
      </c>
      <c r="D686" s="24" t="s">
        <v>3990</v>
      </c>
      <c r="E686" s="24" t="s">
        <v>14</v>
      </c>
      <c r="F686" s="23" t="s">
        <v>15</v>
      </c>
      <c r="G686" s="23"/>
      <c r="H686" s="23" t="s">
        <v>16</v>
      </c>
      <c r="I686" s="24" t="s">
        <v>78</v>
      </c>
      <c r="J686" s="23" t="s">
        <v>18</v>
      </c>
      <c r="K686" s="24"/>
      <c r="L686" s="26"/>
      <c r="M686" s="26"/>
      <c r="N686" s="23"/>
      <c r="O686" s="27"/>
      <c r="P686" s="23" t="s">
        <v>6217</v>
      </c>
      <c r="Q686" s="27" t="str">
        <f>IF(O686&lt;&gt;"",O686,IF(ISNUMBER(FIND("xant",E686)),"ant",IF(ISNUMBER(FIND("xgre",E686)),"gre","glb")))</f>
        <v>glb</v>
      </c>
      <c r="R686" s="23"/>
      <c r="S686" s="23" t="str">
        <f t="shared" si="30"/>
        <v>longitude, latitude, time</v>
      </c>
      <c r="T686" s="23" t="str">
        <f t="shared" si="31"/>
        <v>area: mean where land time: mean</v>
      </c>
      <c r="U686" s="27" t="str">
        <f t="shared" si="32"/>
        <v>lwsnl</v>
      </c>
      <c r="V686" s="23"/>
    </row>
    <row r="687" spans="1:22" ht="28">
      <c r="A687" s="23" t="s">
        <v>4367</v>
      </c>
      <c r="B687" s="23" t="s">
        <v>4368</v>
      </c>
      <c r="C687" s="24" t="s">
        <v>4369</v>
      </c>
      <c r="D687" s="24" t="s">
        <v>4370</v>
      </c>
      <c r="E687" s="24" t="s">
        <v>29</v>
      </c>
      <c r="F687" s="23" t="s">
        <v>30</v>
      </c>
      <c r="G687" s="23"/>
      <c r="H687" s="23" t="s">
        <v>16</v>
      </c>
      <c r="I687" s="24" t="s">
        <v>31</v>
      </c>
      <c r="J687" s="23" t="s">
        <v>32</v>
      </c>
      <c r="K687" s="24"/>
      <c r="L687" s="26"/>
      <c r="M687" s="26"/>
      <c r="N687" s="23"/>
      <c r="O687" s="27"/>
      <c r="P687" s="23" t="s">
        <v>6218</v>
      </c>
      <c r="Q687" s="27" t="str">
        <f>IF(O687&lt;&gt;"",O687,IF(ISNUMBER(FIND("xant",E687)),"ant",IF(ISNUMBER(FIND("xgre",E687)),"gre","glb")))</f>
        <v>glb</v>
      </c>
      <c r="R687" s="23"/>
      <c r="S687" s="23" t="str">
        <f t="shared" si="30"/>
        <v>longitude, latitude, olevel, time</v>
      </c>
      <c r="T687" s="23" t="str">
        <f t="shared" si="31"/>
        <v>area: mean where sea time: mean</v>
      </c>
      <c r="U687" s="27" t="str">
        <f t="shared" si="32"/>
        <v>masscello</v>
      </c>
      <c r="V687" s="23"/>
    </row>
    <row r="688" spans="1:22" ht="98">
      <c r="A688" s="23" t="s">
        <v>4441</v>
      </c>
      <c r="B688" s="23" t="s">
        <v>4368</v>
      </c>
      <c r="C688" s="24" t="s">
        <v>4369</v>
      </c>
      <c r="D688" s="24" t="s">
        <v>4442</v>
      </c>
      <c r="E688" s="24" t="s">
        <v>4443</v>
      </c>
      <c r="F688" s="23" t="s">
        <v>30</v>
      </c>
      <c r="G688" s="23"/>
      <c r="H688" s="23" t="s">
        <v>571</v>
      </c>
      <c r="I688" s="24" t="s">
        <v>572</v>
      </c>
      <c r="J688" s="23" t="s">
        <v>32</v>
      </c>
      <c r="K688" s="24" t="s">
        <v>5944</v>
      </c>
      <c r="L688" s="26"/>
      <c r="M688" s="26" t="s">
        <v>4412</v>
      </c>
      <c r="N688" s="23"/>
      <c r="O688" s="27"/>
      <c r="P688" s="23" t="s">
        <v>6218</v>
      </c>
      <c r="Q688" s="27" t="str">
        <f>IF(O688&lt;&gt;"",O688,IF(ISNUMBER(FIND("xant",E688)),"ant",IF(ISNUMBER(FIND("xgre",E688)),"gre","glb")))</f>
        <v>glb</v>
      </c>
      <c r="R688" s="23"/>
      <c r="S688" s="23" t="str">
        <f t="shared" si="30"/>
        <v>longitude, latitude, olevel</v>
      </c>
      <c r="T688" s="23" t="str">
        <f t="shared" si="31"/>
        <v>area: mean where sea</v>
      </c>
      <c r="U688" s="27" t="str">
        <f t="shared" si="32"/>
        <v>masscello</v>
      </c>
      <c r="V688" s="23"/>
    </row>
    <row r="689" spans="1:22" ht="28">
      <c r="A689" s="23" t="s">
        <v>4888</v>
      </c>
      <c r="B689" s="23" t="s">
        <v>4368</v>
      </c>
      <c r="C689" s="24" t="s">
        <v>4369</v>
      </c>
      <c r="D689" s="24" t="s">
        <v>4370</v>
      </c>
      <c r="E689" s="24" t="s">
        <v>29</v>
      </c>
      <c r="F689" s="23" t="s">
        <v>30</v>
      </c>
      <c r="G689" s="23"/>
      <c r="H689" s="23" t="s">
        <v>16</v>
      </c>
      <c r="I689" s="24" t="s">
        <v>31</v>
      </c>
      <c r="J689" s="23" t="s">
        <v>32</v>
      </c>
      <c r="K689" s="24"/>
      <c r="L689" s="26"/>
      <c r="M689" s="26"/>
      <c r="N689" s="23"/>
      <c r="O689" s="27"/>
      <c r="P689" s="23" t="s">
        <v>6218</v>
      </c>
      <c r="Q689" s="27" t="str">
        <f>IF(O689&lt;&gt;"",O689,IF(ISNUMBER(FIND("xant",E689)),"ant",IF(ISNUMBER(FIND("xgre",E689)),"gre","glb")))</f>
        <v>glb</v>
      </c>
      <c r="R689" s="23"/>
      <c r="S689" s="23" t="str">
        <f t="shared" si="30"/>
        <v>longitude, latitude, olevel, time</v>
      </c>
      <c r="T689" s="23" t="str">
        <f t="shared" si="31"/>
        <v>area: mean where sea time: mean</v>
      </c>
      <c r="U689" s="27" t="str">
        <f t="shared" si="32"/>
        <v>masscello</v>
      </c>
      <c r="V689" s="23"/>
    </row>
    <row r="690" spans="1:22" ht="42">
      <c r="A690" s="23" t="s">
        <v>4371</v>
      </c>
      <c r="B690" s="23" t="s">
        <v>4372</v>
      </c>
      <c r="C690" s="24" t="s">
        <v>4373</v>
      </c>
      <c r="D690" s="24" t="s">
        <v>4374</v>
      </c>
      <c r="E690" s="24" t="s">
        <v>1368</v>
      </c>
      <c r="F690" s="23" t="s">
        <v>1369</v>
      </c>
      <c r="G690" s="23"/>
      <c r="H690" s="23" t="s">
        <v>16</v>
      </c>
      <c r="I690" s="24" t="s">
        <v>4375</v>
      </c>
      <c r="J690" s="23"/>
      <c r="K690" s="24"/>
      <c r="L690" s="26"/>
      <c r="M690" s="26"/>
      <c r="N690" s="23"/>
      <c r="O690" s="27"/>
      <c r="P690" s="23" t="s">
        <v>6221</v>
      </c>
      <c r="Q690" s="27" t="str">
        <f>IF(O690&lt;&gt;"",O690,IF(ISNUMBER(FIND("xant",E690)),"ant",IF(ISNUMBER(FIND("xgre",E690)),"gre","glb")))</f>
        <v>glb</v>
      </c>
      <c r="R690" s="23"/>
      <c r="S690" s="23" t="str">
        <f t="shared" si="30"/>
        <v>time</v>
      </c>
      <c r="T690" s="23" t="str">
        <f t="shared" si="31"/>
        <v>area: sum where sea time: mean</v>
      </c>
      <c r="U690" s="27" t="str">
        <f t="shared" si="32"/>
        <v>masso</v>
      </c>
      <c r="V690" s="23"/>
    </row>
    <row r="691" spans="1:22" ht="42">
      <c r="A691" s="23" t="s">
        <v>4889</v>
      </c>
      <c r="B691" s="23" t="s">
        <v>4372</v>
      </c>
      <c r="C691" s="24" t="s">
        <v>4373</v>
      </c>
      <c r="D691" s="24" t="s">
        <v>4374</v>
      </c>
      <c r="E691" s="24" t="s">
        <v>1368</v>
      </c>
      <c r="F691" s="23" t="s">
        <v>1369</v>
      </c>
      <c r="G691" s="23"/>
      <c r="H691" s="23" t="s">
        <v>16</v>
      </c>
      <c r="I691" s="24" t="s">
        <v>4375</v>
      </c>
      <c r="J691" s="23"/>
      <c r="K691" s="24"/>
      <c r="L691" s="26"/>
      <c r="M691" s="26"/>
      <c r="N691" s="23"/>
      <c r="O691" s="27"/>
      <c r="P691" s="23" t="s">
        <v>6221</v>
      </c>
      <c r="Q691" s="27" t="str">
        <f>IF(O691&lt;&gt;"",O691,IF(ISNUMBER(FIND("xant",E691)),"ant",IF(ISNUMBER(FIND("xgre",E691)),"gre","glb")))</f>
        <v>glb</v>
      </c>
      <c r="R691" s="23"/>
      <c r="S691" s="23" t="str">
        <f t="shared" si="30"/>
        <v>time</v>
      </c>
      <c r="T691" s="23" t="str">
        <f t="shared" si="31"/>
        <v>area: sum where sea time: mean</v>
      </c>
      <c r="U691" s="27" t="str">
        <f t="shared" si="32"/>
        <v>masso</v>
      </c>
      <c r="V691" s="23"/>
    </row>
    <row r="692" spans="1:22" ht="42">
      <c r="A692" s="23" t="s">
        <v>467</v>
      </c>
      <c r="B692" s="23" t="s">
        <v>468</v>
      </c>
      <c r="C692" s="24" t="s">
        <v>469</v>
      </c>
      <c r="D692" s="24" t="s">
        <v>470</v>
      </c>
      <c r="E692" s="24" t="s">
        <v>14</v>
      </c>
      <c r="F692" s="23" t="s">
        <v>15</v>
      </c>
      <c r="G692" s="23"/>
      <c r="H692" s="23" t="s">
        <v>16</v>
      </c>
      <c r="I692" s="24" t="s">
        <v>310</v>
      </c>
      <c r="J692" s="23" t="s">
        <v>18</v>
      </c>
      <c r="K692" s="24" t="s">
        <v>5935</v>
      </c>
      <c r="L692" s="26"/>
      <c r="M692" s="26"/>
      <c r="N692" s="23" t="s">
        <v>5936</v>
      </c>
      <c r="O692" s="27"/>
      <c r="P692" s="23" t="s">
        <v>6217</v>
      </c>
      <c r="Q692" s="27" t="str">
        <f>IF(O692&lt;&gt;"",O692,IF(ISNUMBER(FIND("xant",E692)),"ant",IF(ISNUMBER(FIND("xgre",E692)),"gre","glb")))</f>
        <v>glb</v>
      </c>
      <c r="R692" s="23"/>
      <c r="S692" s="23" t="str">
        <f t="shared" si="30"/>
        <v>longitude, latitude, time</v>
      </c>
      <c r="T692" s="23" t="str">
        <f t="shared" si="31"/>
        <v>area: mean time: maximum</v>
      </c>
      <c r="U692" s="27" t="str">
        <f t="shared" si="32"/>
        <v>bldepmax</v>
      </c>
      <c r="V692" s="23"/>
    </row>
    <row r="693" spans="1:22" ht="56">
      <c r="A693" s="23" t="s">
        <v>1457</v>
      </c>
      <c r="B693" s="23" t="s">
        <v>1458</v>
      </c>
      <c r="C693" s="24" t="s">
        <v>1459</v>
      </c>
      <c r="D693" s="24" t="s">
        <v>1460</v>
      </c>
      <c r="E693" s="24" t="s">
        <v>1147</v>
      </c>
      <c r="F693" s="23" t="s">
        <v>1148</v>
      </c>
      <c r="G693" s="23"/>
      <c r="H693" s="23" t="s">
        <v>16</v>
      </c>
      <c r="I693" s="24" t="s">
        <v>17</v>
      </c>
      <c r="J693" s="23" t="s">
        <v>18</v>
      </c>
      <c r="K693" s="24"/>
      <c r="L693" s="26"/>
      <c r="M693" s="26"/>
      <c r="N693" s="23"/>
      <c r="O693" s="27"/>
      <c r="P693" s="23" t="s">
        <v>6217</v>
      </c>
      <c r="Q693" s="27" t="str">
        <f>IF(O693&lt;&gt;"",O693,IF(ISNUMBER(FIND("xant",E693)),"ant",IF(ISNUMBER(FIND("xgre",E693)),"gre","glb")))</f>
        <v>glb</v>
      </c>
      <c r="R693" s="23"/>
      <c r="S693" s="23" t="str">
        <f t="shared" si="30"/>
        <v>longitude, latitude, alevhalf, time</v>
      </c>
      <c r="T693" s="23" t="str">
        <f t="shared" si="31"/>
        <v>area: time: mean</v>
      </c>
      <c r="U693" s="27" t="str">
        <f t="shared" si="32"/>
        <v>mc</v>
      </c>
      <c r="V693" s="23"/>
    </row>
    <row r="694" spans="1:22" ht="70">
      <c r="A694" s="23" t="s">
        <v>1701</v>
      </c>
      <c r="B694" s="23" t="s">
        <v>1458</v>
      </c>
      <c r="C694" s="24" t="s">
        <v>1459</v>
      </c>
      <c r="D694" s="24" t="s">
        <v>1702</v>
      </c>
      <c r="E694" s="24" t="s">
        <v>1147</v>
      </c>
      <c r="F694" s="23" t="s">
        <v>1148</v>
      </c>
      <c r="G694" s="23"/>
      <c r="H694" s="23" t="s">
        <v>16</v>
      </c>
      <c r="I694" s="24" t="s">
        <v>17</v>
      </c>
      <c r="J694" s="23" t="s">
        <v>18</v>
      </c>
      <c r="K694" s="24"/>
      <c r="L694" s="26"/>
      <c r="M694" s="26"/>
      <c r="N694" s="23"/>
      <c r="O694" s="27"/>
      <c r="P694" s="23" t="s">
        <v>6217</v>
      </c>
      <c r="Q694" s="27" t="str">
        <f>IF(O694&lt;&gt;"",O694,IF(ISNUMBER(FIND("xant",E694)),"ant",IF(ISNUMBER(FIND("xgre",E694)),"gre","glb")))</f>
        <v>glb</v>
      </c>
      <c r="R694" s="23"/>
      <c r="S694" s="23" t="str">
        <f t="shared" si="30"/>
        <v>longitude, latitude, alevhalf, time</v>
      </c>
      <c r="T694" s="23" t="str">
        <f t="shared" si="31"/>
        <v>area: time: mean</v>
      </c>
      <c r="U694" s="27" t="str">
        <f t="shared" si="32"/>
        <v>mc</v>
      </c>
      <c r="V694" s="23"/>
    </row>
    <row r="695" spans="1:22" ht="70">
      <c r="A695" s="23" t="s">
        <v>1957</v>
      </c>
      <c r="B695" s="23" t="s">
        <v>1458</v>
      </c>
      <c r="C695" s="24" t="s">
        <v>1459</v>
      </c>
      <c r="D695" s="24" t="s">
        <v>1958</v>
      </c>
      <c r="E695" s="24" t="s">
        <v>1959</v>
      </c>
      <c r="F695" s="23" t="s">
        <v>1960</v>
      </c>
      <c r="G695" s="23"/>
      <c r="H695" s="23" t="s">
        <v>66</v>
      </c>
      <c r="I695" s="24" t="s">
        <v>383</v>
      </c>
      <c r="J695" s="23"/>
      <c r="K695" s="24"/>
      <c r="L695" s="26"/>
      <c r="M695" s="26"/>
      <c r="N695" s="23"/>
      <c r="O695" s="27"/>
      <c r="P695" s="23" t="s">
        <v>6221</v>
      </c>
      <c r="Q695" s="27" t="str">
        <f>IF(O695&lt;&gt;"",O695,IF(ISNUMBER(FIND("xant",E695)),"ant",IF(ISNUMBER(FIND("xgre",E695)),"gre","glb")))</f>
        <v>glb</v>
      </c>
      <c r="R695" s="23"/>
      <c r="S695" s="23" t="str">
        <f t="shared" si="30"/>
        <v>alevhalf, site, time1</v>
      </c>
      <c r="T695" s="23" t="str">
        <f t="shared" si="31"/>
        <v>area: point time: point</v>
      </c>
      <c r="U695" s="27" t="str">
        <f t="shared" si="32"/>
        <v>mc</v>
      </c>
      <c r="V695" s="23"/>
    </row>
    <row r="696" spans="1:22" ht="42">
      <c r="A696" s="23" t="s">
        <v>1797</v>
      </c>
      <c r="B696" s="23" t="s">
        <v>1798</v>
      </c>
      <c r="C696" s="24" t="s">
        <v>1799</v>
      </c>
      <c r="D696" s="24" t="s">
        <v>1800</v>
      </c>
      <c r="E696" s="24" t="s">
        <v>1147</v>
      </c>
      <c r="F696" s="23" t="s">
        <v>1148</v>
      </c>
      <c r="G696" s="23"/>
      <c r="H696" s="23" t="s">
        <v>16</v>
      </c>
      <c r="I696" s="24" t="s">
        <v>17</v>
      </c>
      <c r="J696" s="23" t="s">
        <v>18</v>
      </c>
      <c r="K696" s="24"/>
      <c r="L696" s="26"/>
      <c r="M696" s="26"/>
      <c r="N696" s="23"/>
      <c r="O696" s="27"/>
      <c r="P696" s="23" t="s">
        <v>6217</v>
      </c>
      <c r="Q696" s="27" t="str">
        <f>IF(O696&lt;&gt;"",O696,IF(ISNUMBER(FIND("xant",E696)),"ant",IF(ISNUMBER(FIND("xgre",E696)),"gre","glb")))</f>
        <v>glb</v>
      </c>
      <c r="R696" s="23"/>
      <c r="S696" s="23" t="str">
        <f t="shared" si="30"/>
        <v>longitude, latitude, alevhalf, time</v>
      </c>
      <c r="T696" s="23" t="str">
        <f t="shared" si="31"/>
        <v>area: time: mean</v>
      </c>
      <c r="U696" s="27" t="str">
        <f t="shared" si="32"/>
        <v>mcd</v>
      </c>
      <c r="V696" s="23"/>
    </row>
    <row r="697" spans="1:22" ht="42">
      <c r="A697" s="23" t="s">
        <v>1801</v>
      </c>
      <c r="B697" s="23" t="s">
        <v>1802</v>
      </c>
      <c r="C697" s="24" t="s">
        <v>1803</v>
      </c>
      <c r="D697" s="24" t="s">
        <v>1800</v>
      </c>
      <c r="E697" s="24" t="s">
        <v>1147</v>
      </c>
      <c r="F697" s="23" t="s">
        <v>1148</v>
      </c>
      <c r="G697" s="23"/>
      <c r="H697" s="23" t="s">
        <v>16</v>
      </c>
      <c r="I697" s="24" t="s">
        <v>17</v>
      </c>
      <c r="J697" s="23" t="s">
        <v>18</v>
      </c>
      <c r="K697" s="24"/>
      <c r="L697" s="26"/>
      <c r="M697" s="26"/>
      <c r="N697" s="23"/>
      <c r="O697" s="27"/>
      <c r="P697" s="23" t="s">
        <v>6217</v>
      </c>
      <c r="Q697" s="27" t="str">
        <f>IF(O697&lt;&gt;"",O697,IF(ISNUMBER(FIND("xant",E697)),"ant",IF(ISNUMBER(FIND("xgre",E697)),"gre","glb")))</f>
        <v>glb</v>
      </c>
      <c r="R697" s="23"/>
      <c r="S697" s="23" t="str">
        <f t="shared" si="30"/>
        <v>longitude, latitude, alevhalf, time</v>
      </c>
      <c r="T697" s="23" t="str">
        <f t="shared" si="31"/>
        <v>area: time: mean</v>
      </c>
      <c r="U697" s="27" t="str">
        <f t="shared" si="32"/>
        <v>mcu</v>
      </c>
      <c r="V697" s="23"/>
    </row>
    <row r="698" spans="1:22" ht="42">
      <c r="A698" s="23" t="s">
        <v>1000</v>
      </c>
      <c r="B698" s="23" t="s">
        <v>1001</v>
      </c>
      <c r="C698" s="24" t="s">
        <v>1002</v>
      </c>
      <c r="D698" s="24" t="s">
        <v>1003</v>
      </c>
      <c r="E698" s="24" t="s">
        <v>634</v>
      </c>
      <c r="F698" s="23" t="s">
        <v>268</v>
      </c>
      <c r="G698" s="23"/>
      <c r="H698" s="23" t="s">
        <v>16</v>
      </c>
      <c r="I698" s="24" t="s">
        <v>17</v>
      </c>
      <c r="J698" s="23" t="s">
        <v>18</v>
      </c>
      <c r="K698" s="24"/>
      <c r="L698" s="26"/>
      <c r="M698" s="26"/>
      <c r="N698" s="23"/>
      <c r="O698" s="27"/>
      <c r="P698" s="23" t="s">
        <v>6217</v>
      </c>
      <c r="Q698" s="27" t="str">
        <f>IF(O698&lt;&gt;"",O698,IF(ISNUMBER(FIND("xant",E698)),"ant",IF(ISNUMBER(FIND("xgre",E698)),"gre","glb")))</f>
        <v>glb</v>
      </c>
      <c r="R698" s="23"/>
      <c r="S698" s="23" t="str">
        <f t="shared" si="30"/>
        <v>longitude, latitude, alevel, time</v>
      </c>
      <c r="T698" s="23" t="str">
        <f t="shared" si="31"/>
        <v>area: time: mean</v>
      </c>
      <c r="U698" s="27" t="str">
        <f t="shared" si="32"/>
        <v>meanage</v>
      </c>
      <c r="V698" s="23"/>
    </row>
    <row r="699" spans="1:22" ht="42">
      <c r="A699" s="23" t="s">
        <v>1333</v>
      </c>
      <c r="B699" s="23" t="s">
        <v>1001</v>
      </c>
      <c r="C699" s="24" t="s">
        <v>1002</v>
      </c>
      <c r="D699" s="24" t="s">
        <v>1003</v>
      </c>
      <c r="E699" s="24" t="s">
        <v>1318</v>
      </c>
      <c r="F699" s="23" t="s">
        <v>1319</v>
      </c>
      <c r="G699" s="23"/>
      <c r="H699" s="23" t="s">
        <v>16</v>
      </c>
      <c r="I699" s="24" t="s">
        <v>1320</v>
      </c>
      <c r="J699" s="23"/>
      <c r="K699" s="24"/>
      <c r="L699" s="26"/>
      <c r="M699" s="26"/>
      <c r="N699" s="23"/>
      <c r="O699" s="27"/>
      <c r="P699" s="23" t="s">
        <v>6217</v>
      </c>
      <c r="Q699" s="27" t="str">
        <f>IF(O699&lt;&gt;"",O699,IF(ISNUMBER(FIND("xant",E699)),"ant",IF(ISNUMBER(FIND("xgre",E699)),"gre","glb")))</f>
        <v>glb</v>
      </c>
      <c r="R699" s="23"/>
      <c r="S699" s="23" t="str">
        <f t="shared" si="30"/>
        <v>latitude, plev39, time</v>
      </c>
      <c r="T699" s="23" t="str">
        <f t="shared" si="31"/>
        <v>longitude: time: mean where air</v>
      </c>
      <c r="U699" s="27" t="str">
        <f t="shared" si="32"/>
        <v>meanage</v>
      </c>
      <c r="V699" s="23"/>
    </row>
    <row r="700" spans="1:22" ht="126">
      <c r="A700" s="23" t="s">
        <v>4890</v>
      </c>
      <c r="B700" s="23" t="s">
        <v>4891</v>
      </c>
      <c r="C700" s="24" t="s">
        <v>4892</v>
      </c>
      <c r="D700" s="24" t="s">
        <v>4893</v>
      </c>
      <c r="E700" s="24" t="s">
        <v>4694</v>
      </c>
      <c r="F700" s="23" t="s">
        <v>4695</v>
      </c>
      <c r="G700" s="23"/>
      <c r="H700" s="23" t="s">
        <v>16</v>
      </c>
      <c r="I700" s="24" t="s">
        <v>1382</v>
      </c>
      <c r="J700" s="23"/>
      <c r="K700" s="25" t="s">
        <v>5934</v>
      </c>
      <c r="L700" s="29"/>
      <c r="M700" s="29" t="s">
        <v>5933</v>
      </c>
      <c r="N700" s="23"/>
      <c r="O700" s="27"/>
      <c r="P700" s="23" t="s">
        <v>6221</v>
      </c>
      <c r="Q700" s="27" t="str">
        <f>IF(O700&lt;&gt;"",O700,IF(ISNUMBER(FIND("xant",E700)),"ant",IF(ISNUMBER(FIND("xgre",E700)),"gre","glb")))</f>
        <v>glb</v>
      </c>
      <c r="R700" s="23"/>
      <c r="S700" s="23" t="str">
        <f t="shared" si="30"/>
        <v>oline, time</v>
      </c>
      <c r="T700" s="23" t="str">
        <f t="shared" si="31"/>
        <v>depth: sum where sea time: mean</v>
      </c>
      <c r="U700" s="27" t="str">
        <f t="shared" si="32"/>
        <v>mfo</v>
      </c>
      <c r="V700" s="23"/>
    </row>
    <row r="701" spans="1:22" ht="42">
      <c r="A701" s="23" t="s">
        <v>471</v>
      </c>
      <c r="B701" s="23" t="s">
        <v>472</v>
      </c>
      <c r="C701" s="24" t="s">
        <v>473</v>
      </c>
      <c r="D701" s="24" t="s">
        <v>474</v>
      </c>
      <c r="E701" s="24" t="s">
        <v>14</v>
      </c>
      <c r="F701" s="23" t="s">
        <v>15</v>
      </c>
      <c r="G701" s="23"/>
      <c r="H701" s="23" t="s">
        <v>16</v>
      </c>
      <c r="I701" s="24" t="s">
        <v>475</v>
      </c>
      <c r="J701" s="23" t="s">
        <v>18</v>
      </c>
      <c r="K701" s="24" t="s">
        <v>5935</v>
      </c>
      <c r="L701" s="26"/>
      <c r="M701" s="26"/>
      <c r="N701" s="23" t="s">
        <v>5937</v>
      </c>
      <c r="O701" s="27"/>
      <c r="P701" s="23" t="s">
        <v>6217</v>
      </c>
      <c r="Q701" s="27" t="str">
        <f>IF(O701&lt;&gt;"",O701,IF(ISNUMBER(FIND("xant",E701)),"ant",IF(ISNUMBER(FIND("xgre",E701)),"gre","glb")))</f>
        <v>glb</v>
      </c>
      <c r="R701" s="23"/>
      <c r="S701" s="23" t="str">
        <f t="shared" si="30"/>
        <v>longitude, latitude, time</v>
      </c>
      <c r="T701" s="23" t="str">
        <f t="shared" si="31"/>
        <v>area: mean time: minimum</v>
      </c>
      <c r="U701" s="27" t="str">
        <f t="shared" si="32"/>
        <v>bldepmin</v>
      </c>
      <c r="V701" s="23"/>
    </row>
    <row r="702" spans="1:22" ht="42">
      <c r="A702" s="23" t="s">
        <v>2419</v>
      </c>
      <c r="B702" s="23" t="s">
        <v>2420</v>
      </c>
      <c r="C702" s="24" t="s">
        <v>2421</v>
      </c>
      <c r="D702" s="24" t="s">
        <v>2422</v>
      </c>
      <c r="E702" s="24" t="s">
        <v>2423</v>
      </c>
      <c r="F702" s="23" t="s">
        <v>15</v>
      </c>
      <c r="G702" s="23" t="s">
        <v>2424</v>
      </c>
      <c r="H702" s="23" t="s">
        <v>16</v>
      </c>
      <c r="I702" s="24" t="s">
        <v>31</v>
      </c>
      <c r="J702" s="23" t="s">
        <v>37</v>
      </c>
      <c r="K702" s="24"/>
      <c r="L702" s="26"/>
      <c r="M702" s="26"/>
      <c r="N702" s="23"/>
      <c r="O702" s="27"/>
      <c r="P702" s="23" t="s">
        <v>6218</v>
      </c>
      <c r="Q702" s="27" t="str">
        <f>IF(O702&lt;&gt;"",O702,IF(ISNUMBER(FIND("xant",E702)),"ant",IF(ISNUMBER(FIND("xgre",E702)),"gre","glb")))</f>
        <v>glb</v>
      </c>
      <c r="R702" s="23"/>
      <c r="S702" s="23" t="str">
        <f t="shared" si="30"/>
        <v>longitude, latitude, time, deltasigt</v>
      </c>
      <c r="T702" s="23" t="str">
        <f t="shared" si="31"/>
        <v>area: mean where sea time: mean</v>
      </c>
      <c r="U702" s="27" t="str">
        <f t="shared" si="32"/>
        <v>mlotst</v>
      </c>
      <c r="V702" s="23"/>
    </row>
    <row r="703" spans="1:22" ht="42">
      <c r="A703" s="23" t="s">
        <v>4257</v>
      </c>
      <c r="B703" s="23" t="s">
        <v>2420</v>
      </c>
      <c r="C703" s="24" t="s">
        <v>4258</v>
      </c>
      <c r="D703" s="24" t="s">
        <v>4259</v>
      </c>
      <c r="E703" s="24" t="s">
        <v>2423</v>
      </c>
      <c r="F703" s="23" t="s">
        <v>15</v>
      </c>
      <c r="G703" s="23" t="s">
        <v>2424</v>
      </c>
      <c r="H703" s="23" t="s">
        <v>16</v>
      </c>
      <c r="I703" s="24" t="s">
        <v>31</v>
      </c>
      <c r="J703" s="23" t="s">
        <v>37</v>
      </c>
      <c r="K703" s="24"/>
      <c r="L703" s="26"/>
      <c r="M703" s="26"/>
      <c r="N703" s="23"/>
      <c r="O703" s="27"/>
      <c r="P703" s="23" t="s">
        <v>6218</v>
      </c>
      <c r="Q703" s="27" t="str">
        <f>IF(O703&lt;&gt;"",O703,IF(ISNUMBER(FIND("xant",E703)),"ant",IF(ISNUMBER(FIND("xgre",E703)),"gre","glb")))</f>
        <v>glb</v>
      </c>
      <c r="R703" s="23"/>
      <c r="S703" s="23" t="str">
        <f t="shared" si="30"/>
        <v>longitude, latitude, time, deltasigt</v>
      </c>
      <c r="T703" s="23" t="str">
        <f t="shared" si="31"/>
        <v>area: mean where sea time: mean</v>
      </c>
      <c r="U703" s="27" t="str">
        <f t="shared" si="32"/>
        <v>mlotst</v>
      </c>
      <c r="V703" s="23"/>
    </row>
    <row r="704" spans="1:22" ht="42">
      <c r="A704" s="23" t="s">
        <v>4894</v>
      </c>
      <c r="B704" s="23" t="s">
        <v>2420</v>
      </c>
      <c r="C704" s="24" t="s">
        <v>2421</v>
      </c>
      <c r="D704" s="24" t="s">
        <v>2422</v>
      </c>
      <c r="E704" s="24" t="s">
        <v>2423</v>
      </c>
      <c r="F704" s="23" t="s">
        <v>15</v>
      </c>
      <c r="G704" s="23" t="s">
        <v>2424</v>
      </c>
      <c r="H704" s="23" t="s">
        <v>16</v>
      </c>
      <c r="I704" s="24" t="s">
        <v>31</v>
      </c>
      <c r="J704" s="23" t="s">
        <v>37</v>
      </c>
      <c r="K704" s="24"/>
      <c r="L704" s="26"/>
      <c r="M704" s="26"/>
      <c r="N704" s="23"/>
      <c r="O704" s="27"/>
      <c r="P704" s="23" t="s">
        <v>6218</v>
      </c>
      <c r="Q704" s="27" t="str">
        <f>IF(O704&lt;&gt;"",O704,IF(ISNUMBER(FIND("xant",E704)),"ant",IF(ISNUMBER(FIND("xgre",E704)),"gre","glb")))</f>
        <v>glb</v>
      </c>
      <c r="R704" s="23"/>
      <c r="S704" s="23" t="str">
        <f t="shared" si="30"/>
        <v>longitude, latitude, time, deltasigt</v>
      </c>
      <c r="T704" s="23" t="str">
        <f t="shared" si="31"/>
        <v>area: mean where sea time: mean</v>
      </c>
      <c r="U704" s="27" t="str">
        <f t="shared" si="32"/>
        <v>mlotst</v>
      </c>
      <c r="V704" s="23"/>
    </row>
    <row r="705" spans="1:22" ht="42">
      <c r="A705" s="23" t="s">
        <v>4895</v>
      </c>
      <c r="B705" s="23" t="s">
        <v>4896</v>
      </c>
      <c r="C705" s="24" t="s">
        <v>4897</v>
      </c>
      <c r="D705" s="24" t="s">
        <v>2422</v>
      </c>
      <c r="E705" s="24" t="s">
        <v>2423</v>
      </c>
      <c r="F705" s="23" t="s">
        <v>15</v>
      </c>
      <c r="G705" s="23" t="s">
        <v>2424</v>
      </c>
      <c r="H705" s="23" t="s">
        <v>16</v>
      </c>
      <c r="I705" s="24" t="s">
        <v>310</v>
      </c>
      <c r="J705" s="23" t="s">
        <v>18</v>
      </c>
      <c r="K705" s="24" t="s">
        <v>5944</v>
      </c>
      <c r="L705" s="26"/>
      <c r="M705" s="26" t="s">
        <v>227</v>
      </c>
      <c r="N705" s="23"/>
      <c r="O705" s="27"/>
      <c r="P705" s="23" t="s">
        <v>6218</v>
      </c>
      <c r="Q705" s="27" t="str">
        <f>IF(O705&lt;&gt;"",O705,IF(ISNUMBER(FIND("xant",E705)),"ant",IF(ISNUMBER(FIND("xgre",E705)),"gre","glb")))</f>
        <v>glb</v>
      </c>
      <c r="R705" s="23"/>
      <c r="S705" s="23" t="str">
        <f t="shared" si="30"/>
        <v>longitude, latitude, time, deltasigt</v>
      </c>
      <c r="T705" s="23" t="str">
        <f t="shared" si="31"/>
        <v>area: mean where sea time: maximum</v>
      </c>
      <c r="U705" s="27" t="str">
        <f t="shared" si="32"/>
        <v>mlotstmax</v>
      </c>
      <c r="V705" s="23"/>
    </row>
    <row r="706" spans="1:22" ht="42">
      <c r="A706" s="23" t="s">
        <v>4898</v>
      </c>
      <c r="B706" s="23" t="s">
        <v>4899</v>
      </c>
      <c r="C706" s="24" t="s">
        <v>4900</v>
      </c>
      <c r="D706" s="24" t="s">
        <v>2422</v>
      </c>
      <c r="E706" s="24" t="s">
        <v>2423</v>
      </c>
      <c r="F706" s="23" t="s">
        <v>15</v>
      </c>
      <c r="G706" s="23" t="s">
        <v>2424</v>
      </c>
      <c r="H706" s="23" t="s">
        <v>16</v>
      </c>
      <c r="I706" s="24" t="s">
        <v>475</v>
      </c>
      <c r="J706" s="23" t="s">
        <v>37</v>
      </c>
      <c r="K706" s="24" t="s">
        <v>5944</v>
      </c>
      <c r="L706" s="26"/>
      <c r="M706" s="26" t="s">
        <v>5972</v>
      </c>
      <c r="N706" s="23"/>
      <c r="O706" s="27"/>
      <c r="P706" s="23" t="s">
        <v>6218</v>
      </c>
      <c r="Q706" s="27" t="str">
        <f>IF(O706&lt;&gt;"",O706,IF(ISNUMBER(FIND("xant",E706)),"ant",IF(ISNUMBER(FIND("xgre",E706)),"gre","glb")))</f>
        <v>glb</v>
      </c>
      <c r="R706" s="23"/>
      <c r="S706" s="23" t="str">
        <f t="shared" ref="S706:S769" si="33">IF(L706="",E706,L706)</f>
        <v>longitude, latitude, time, deltasigt</v>
      </c>
      <c r="T706" s="23" t="str">
        <f t="shared" ref="T706:T769" si="34">IF(M706="",I706,M706)</f>
        <v>area: mean where sea time: minimum</v>
      </c>
      <c r="U706" s="27" t="str">
        <f t="shared" ref="U706:U769" si="35">IF(N706="",B706,N706)</f>
        <v>mlotstmin</v>
      </c>
      <c r="V706" s="23"/>
    </row>
    <row r="707" spans="1:22" ht="196">
      <c r="A707" s="23" t="s">
        <v>4901</v>
      </c>
      <c r="B707" s="23" t="s">
        <v>4902</v>
      </c>
      <c r="C707" s="24" t="s">
        <v>4903</v>
      </c>
      <c r="D707" s="24" t="s">
        <v>4904</v>
      </c>
      <c r="E707" s="24" t="s">
        <v>2423</v>
      </c>
      <c r="F707" s="23" t="s">
        <v>15</v>
      </c>
      <c r="G707" s="23" t="s">
        <v>2424</v>
      </c>
      <c r="H707" s="23" t="s">
        <v>16</v>
      </c>
      <c r="I707" s="24" t="s">
        <v>31</v>
      </c>
      <c r="J707" s="23" t="s">
        <v>37</v>
      </c>
      <c r="K707" s="24"/>
      <c r="L707" s="26"/>
      <c r="M707" s="26"/>
      <c r="N707" s="23"/>
      <c r="O707" s="27"/>
      <c r="P707" s="23" t="s">
        <v>6218</v>
      </c>
      <c r="Q707" s="27" t="str">
        <f>IF(O707&lt;&gt;"",O707,IF(ISNUMBER(FIND("xant",E707)),"ant",IF(ISNUMBER(FIND("xgre",E707)),"gre","glb")))</f>
        <v>glb</v>
      </c>
      <c r="R707" s="23"/>
      <c r="S707" s="23" t="str">
        <f t="shared" si="33"/>
        <v>longitude, latitude, time, deltasigt</v>
      </c>
      <c r="T707" s="23" t="str">
        <f t="shared" si="34"/>
        <v>area: mean where sea time: mean</v>
      </c>
      <c r="U707" s="27" t="str">
        <f t="shared" si="35"/>
        <v>mlotstsq</v>
      </c>
      <c r="V707" s="23"/>
    </row>
    <row r="708" spans="1:22" ht="98">
      <c r="A708" s="23" t="s">
        <v>476</v>
      </c>
      <c r="B708" s="23" t="s">
        <v>477</v>
      </c>
      <c r="C708" s="24" t="s">
        <v>478</v>
      </c>
      <c r="D708" s="24" t="s">
        <v>479</v>
      </c>
      <c r="E708" s="24" t="s">
        <v>14</v>
      </c>
      <c r="F708" s="23" t="s">
        <v>15</v>
      </c>
      <c r="G708" s="23"/>
      <c r="H708" s="23" t="s">
        <v>16</v>
      </c>
      <c r="I708" s="24" t="s">
        <v>17</v>
      </c>
      <c r="J708" s="23" t="s">
        <v>18</v>
      </c>
      <c r="K708" s="24" t="s">
        <v>5892</v>
      </c>
      <c r="L708" s="24" t="s">
        <v>5891</v>
      </c>
      <c r="M708" s="26"/>
      <c r="N708" s="23"/>
      <c r="O708" s="27"/>
      <c r="P708" s="23" t="s">
        <v>6217</v>
      </c>
      <c r="Q708" s="27" t="str">
        <f>IF(O708&lt;&gt;"",O708,IF(ISNUMBER(FIND("xant",E708)),"ant",IF(ISNUMBER(FIND("xgre",E708)),"gre","glb")))</f>
        <v>glb</v>
      </c>
      <c r="R708" s="23"/>
      <c r="S708" s="23" t="str">
        <f t="shared" si="33"/>
        <v>longitude latitude time height50m</v>
      </c>
      <c r="T708" s="23" t="str">
        <f t="shared" si="34"/>
        <v>area: time: mean</v>
      </c>
      <c r="U708" s="27" t="str">
        <f t="shared" si="35"/>
        <v>mmraerh2o</v>
      </c>
      <c r="V708" s="23"/>
    </row>
    <row r="709" spans="1:22" ht="196">
      <c r="A709" s="23" t="s">
        <v>1004</v>
      </c>
      <c r="B709" s="23" t="s">
        <v>477</v>
      </c>
      <c r="C709" s="24" t="s">
        <v>1005</v>
      </c>
      <c r="D709" s="24" t="s">
        <v>1006</v>
      </c>
      <c r="E709" s="24" t="s">
        <v>634</v>
      </c>
      <c r="F709" s="23" t="s">
        <v>268</v>
      </c>
      <c r="G709" s="23"/>
      <c r="H709" s="23" t="s">
        <v>16</v>
      </c>
      <c r="I709" s="24" t="s">
        <v>17</v>
      </c>
      <c r="J709" s="23" t="s">
        <v>18</v>
      </c>
      <c r="K709" s="24"/>
      <c r="L709" s="26"/>
      <c r="M709" s="26"/>
      <c r="N709" s="23"/>
      <c r="O709" s="27"/>
      <c r="P709" s="23" t="s">
        <v>6217</v>
      </c>
      <c r="Q709" s="27" t="str">
        <f>IF(O709&lt;&gt;"",O709,IF(ISNUMBER(FIND("xant",E709)),"ant",IF(ISNUMBER(FIND("xgre",E709)),"gre","glb")))</f>
        <v>glb</v>
      </c>
      <c r="R709" s="23"/>
      <c r="S709" s="23" t="str">
        <f t="shared" si="33"/>
        <v>longitude, latitude, alevel, time</v>
      </c>
      <c r="T709" s="23" t="str">
        <f t="shared" si="34"/>
        <v>area: time: mean</v>
      </c>
      <c r="U709" s="27" t="str">
        <f t="shared" si="35"/>
        <v>mmraerh2o</v>
      </c>
      <c r="V709" s="23"/>
    </row>
    <row r="710" spans="1:22" ht="98">
      <c r="A710" s="23" t="s">
        <v>2229</v>
      </c>
      <c r="B710" s="23" t="s">
        <v>477</v>
      </c>
      <c r="C710" s="24" t="s">
        <v>2230</v>
      </c>
      <c r="D710" s="24" t="s">
        <v>2231</v>
      </c>
      <c r="E710" s="24" t="s">
        <v>1930</v>
      </c>
      <c r="F710" s="23" t="s">
        <v>1931</v>
      </c>
      <c r="G710" s="23"/>
      <c r="H710" s="23" t="s">
        <v>66</v>
      </c>
      <c r="I710" s="24" t="s">
        <v>383</v>
      </c>
      <c r="J710" s="23" t="s">
        <v>2221</v>
      </c>
      <c r="K710" s="24" t="s">
        <v>5892</v>
      </c>
      <c r="L710" s="24" t="s">
        <v>6207</v>
      </c>
      <c r="M710" s="26"/>
      <c r="N710" s="23"/>
      <c r="O710" s="27"/>
      <c r="P710" s="23" t="s">
        <v>6221</v>
      </c>
      <c r="Q710" s="27" t="str">
        <f>IF(O710&lt;&gt;"",O710,IF(ISNUMBER(FIND("xant",E710)),"ant",IF(ISNUMBER(FIND("xgre",E710)),"gre","glb")))</f>
        <v>glb</v>
      </c>
      <c r="R710" s="23"/>
      <c r="S710" s="23" t="str">
        <f t="shared" si="33"/>
        <v>site time1 height50m</v>
      </c>
      <c r="T710" s="23" t="str">
        <f t="shared" si="34"/>
        <v>area: point time: point</v>
      </c>
      <c r="U710" s="27" t="str">
        <f t="shared" si="35"/>
        <v>mmraerh2o</v>
      </c>
      <c r="V710" s="23"/>
    </row>
    <row r="711" spans="1:22" ht="98">
      <c r="A711" s="23" t="s">
        <v>480</v>
      </c>
      <c r="B711" s="23" t="s">
        <v>481</v>
      </c>
      <c r="C711" s="24" t="s">
        <v>482</v>
      </c>
      <c r="D711" s="24" t="s">
        <v>483</v>
      </c>
      <c r="E711" s="24" t="s">
        <v>14</v>
      </c>
      <c r="F711" s="23" t="s">
        <v>15</v>
      </c>
      <c r="G711" s="23"/>
      <c r="H711" s="23" t="s">
        <v>16</v>
      </c>
      <c r="I711" s="24" t="s">
        <v>17</v>
      </c>
      <c r="J711" s="23" t="s">
        <v>18</v>
      </c>
      <c r="K711" s="24" t="s">
        <v>5892</v>
      </c>
      <c r="L711" s="24" t="s">
        <v>5891</v>
      </c>
      <c r="M711" s="26"/>
      <c r="N711" s="23"/>
      <c r="O711" s="27"/>
      <c r="P711" s="23" t="s">
        <v>6217</v>
      </c>
      <c r="Q711" s="27" t="str">
        <f>IF(O711&lt;&gt;"",O711,IF(ISNUMBER(FIND("xant",E711)),"ant",IF(ISNUMBER(FIND("xgre",E711)),"gre","glb")))</f>
        <v>glb</v>
      </c>
      <c r="R711" s="23"/>
      <c r="S711" s="23" t="str">
        <f t="shared" si="33"/>
        <v>longitude latitude time height50m</v>
      </c>
      <c r="T711" s="23" t="str">
        <f t="shared" si="34"/>
        <v>area: time: mean</v>
      </c>
      <c r="U711" s="27" t="str">
        <f t="shared" si="35"/>
        <v>mmrbc</v>
      </c>
      <c r="V711" s="23"/>
    </row>
    <row r="712" spans="1:22" ht="28">
      <c r="A712" s="23" t="s">
        <v>1007</v>
      </c>
      <c r="B712" s="23" t="s">
        <v>481</v>
      </c>
      <c r="C712" s="24" t="s">
        <v>1008</v>
      </c>
      <c r="D712" s="24" t="s">
        <v>1009</v>
      </c>
      <c r="E712" s="24" t="s">
        <v>634</v>
      </c>
      <c r="F712" s="23" t="s">
        <v>268</v>
      </c>
      <c r="G712" s="23"/>
      <c r="H712" s="23" t="s">
        <v>16</v>
      </c>
      <c r="I712" s="24" t="s">
        <v>17</v>
      </c>
      <c r="J712" s="23" t="s">
        <v>18</v>
      </c>
      <c r="K712" s="24"/>
      <c r="L712" s="26"/>
      <c r="M712" s="26"/>
      <c r="N712" s="23"/>
      <c r="O712" s="27"/>
      <c r="P712" s="23" t="s">
        <v>6217</v>
      </c>
      <c r="Q712" s="27" t="str">
        <f>IF(O712&lt;&gt;"",O712,IF(ISNUMBER(FIND("xant",E712)),"ant",IF(ISNUMBER(FIND("xgre",E712)),"gre","glb")))</f>
        <v>glb</v>
      </c>
      <c r="R712" s="23"/>
      <c r="S712" s="23" t="str">
        <f t="shared" si="33"/>
        <v>longitude, latitude, alevel, time</v>
      </c>
      <c r="T712" s="23" t="str">
        <f t="shared" si="34"/>
        <v>area: time: mean</v>
      </c>
      <c r="U712" s="27" t="str">
        <f t="shared" si="35"/>
        <v>mmrbc</v>
      </c>
      <c r="V712" s="23"/>
    </row>
    <row r="713" spans="1:22" ht="98">
      <c r="A713" s="23" t="s">
        <v>2232</v>
      </c>
      <c r="B713" s="23" t="s">
        <v>481</v>
      </c>
      <c r="C713" s="24" t="s">
        <v>2233</v>
      </c>
      <c r="D713" s="24" t="s">
        <v>2234</v>
      </c>
      <c r="E713" s="24" t="s">
        <v>1930</v>
      </c>
      <c r="F713" s="23" t="s">
        <v>1931</v>
      </c>
      <c r="G713" s="23"/>
      <c r="H713" s="23" t="s">
        <v>66</v>
      </c>
      <c r="I713" s="24" t="s">
        <v>383</v>
      </c>
      <c r="J713" s="23" t="s">
        <v>2221</v>
      </c>
      <c r="K713" s="24" t="s">
        <v>5892</v>
      </c>
      <c r="L713" s="24" t="s">
        <v>6207</v>
      </c>
      <c r="M713" s="26"/>
      <c r="N713" s="23"/>
      <c r="O713" s="27"/>
      <c r="P713" s="23" t="s">
        <v>6221</v>
      </c>
      <c r="Q713" s="27" t="str">
        <f>IF(O713&lt;&gt;"",O713,IF(ISNUMBER(FIND("xant",E713)),"ant",IF(ISNUMBER(FIND("xgre",E713)),"gre","glb")))</f>
        <v>glb</v>
      </c>
      <c r="R713" s="23"/>
      <c r="S713" s="23" t="str">
        <f t="shared" si="33"/>
        <v>site time1 height50m</v>
      </c>
      <c r="T713" s="23" t="str">
        <f t="shared" si="34"/>
        <v>area: point time: point</v>
      </c>
      <c r="U713" s="27" t="str">
        <f t="shared" si="35"/>
        <v>mmrbc</v>
      </c>
      <c r="V713" s="23"/>
    </row>
    <row r="714" spans="1:22" ht="98">
      <c r="A714" s="23" t="s">
        <v>484</v>
      </c>
      <c r="B714" s="23" t="s">
        <v>485</v>
      </c>
      <c r="C714" s="24" t="s">
        <v>486</v>
      </c>
      <c r="D714" s="24" t="s">
        <v>487</v>
      </c>
      <c r="E714" s="24" t="s">
        <v>14</v>
      </c>
      <c r="F714" s="23" t="s">
        <v>15</v>
      </c>
      <c r="G714" s="23"/>
      <c r="H714" s="23" t="s">
        <v>16</v>
      </c>
      <c r="I714" s="24" t="s">
        <v>17</v>
      </c>
      <c r="J714" s="23" t="s">
        <v>18</v>
      </c>
      <c r="K714" s="24" t="s">
        <v>5892</v>
      </c>
      <c r="L714" s="24" t="s">
        <v>5891</v>
      </c>
      <c r="M714" s="26"/>
      <c r="N714" s="23"/>
      <c r="O714" s="27"/>
      <c r="P714" s="23" t="s">
        <v>6217</v>
      </c>
      <c r="Q714" s="27" t="str">
        <f>IF(O714&lt;&gt;"",O714,IF(ISNUMBER(FIND("xant",E714)),"ant",IF(ISNUMBER(FIND("xgre",E714)),"gre","glb")))</f>
        <v>glb</v>
      </c>
      <c r="R714" s="23"/>
      <c r="S714" s="23" t="str">
        <f t="shared" si="33"/>
        <v>longitude latitude time height50m</v>
      </c>
      <c r="T714" s="23" t="str">
        <f t="shared" si="34"/>
        <v>area: time: mean</v>
      </c>
      <c r="U714" s="27" t="str">
        <f t="shared" si="35"/>
        <v>mmrdust</v>
      </c>
      <c r="V714" s="23"/>
    </row>
    <row r="715" spans="1:22" ht="14">
      <c r="A715" s="23" t="s">
        <v>1010</v>
      </c>
      <c r="B715" s="23" t="s">
        <v>485</v>
      </c>
      <c r="C715" s="24" t="s">
        <v>1011</v>
      </c>
      <c r="D715" s="24" t="s">
        <v>1012</v>
      </c>
      <c r="E715" s="24" t="s">
        <v>634</v>
      </c>
      <c r="F715" s="23" t="s">
        <v>268</v>
      </c>
      <c r="G715" s="23"/>
      <c r="H715" s="23" t="s">
        <v>16</v>
      </c>
      <c r="I715" s="24" t="s">
        <v>17</v>
      </c>
      <c r="J715" s="23" t="s">
        <v>18</v>
      </c>
      <c r="K715" s="24"/>
      <c r="L715" s="26"/>
      <c r="M715" s="26"/>
      <c r="N715" s="23"/>
      <c r="O715" s="27"/>
      <c r="P715" s="23" t="s">
        <v>6217</v>
      </c>
      <c r="Q715" s="27" t="str">
        <f>IF(O715&lt;&gt;"",O715,IF(ISNUMBER(FIND("xant",E715)),"ant",IF(ISNUMBER(FIND("xgre",E715)),"gre","glb")))</f>
        <v>glb</v>
      </c>
      <c r="R715" s="23"/>
      <c r="S715" s="23" t="str">
        <f t="shared" si="33"/>
        <v>longitude, latitude, alevel, time</v>
      </c>
      <c r="T715" s="23" t="str">
        <f t="shared" si="34"/>
        <v>area: time: mean</v>
      </c>
      <c r="U715" s="27" t="str">
        <f t="shared" si="35"/>
        <v>mmrdust</v>
      </c>
      <c r="V715" s="23"/>
    </row>
    <row r="716" spans="1:22" ht="98">
      <c r="A716" s="23" t="s">
        <v>2235</v>
      </c>
      <c r="B716" s="23" t="s">
        <v>485</v>
      </c>
      <c r="C716" s="24" t="s">
        <v>2236</v>
      </c>
      <c r="D716" s="24" t="s">
        <v>2237</v>
      </c>
      <c r="E716" s="24" t="s">
        <v>1930</v>
      </c>
      <c r="F716" s="23" t="s">
        <v>1931</v>
      </c>
      <c r="G716" s="23"/>
      <c r="H716" s="23" t="s">
        <v>66</v>
      </c>
      <c r="I716" s="24" t="s">
        <v>383</v>
      </c>
      <c r="J716" s="23" t="s">
        <v>2221</v>
      </c>
      <c r="K716" s="24" t="s">
        <v>5892</v>
      </c>
      <c r="L716" s="24" t="s">
        <v>6207</v>
      </c>
      <c r="M716" s="26"/>
      <c r="N716" s="23"/>
      <c r="O716" s="27"/>
      <c r="P716" s="23" t="s">
        <v>6221</v>
      </c>
      <c r="Q716" s="27" t="str">
        <f>IF(O716&lt;&gt;"",O716,IF(ISNUMBER(FIND("xant",E716)),"ant",IF(ISNUMBER(FIND("xgre",E716)),"gre","glb")))</f>
        <v>glb</v>
      </c>
      <c r="R716" s="23"/>
      <c r="S716" s="23" t="str">
        <f t="shared" si="33"/>
        <v>site time1 height50m</v>
      </c>
      <c r="T716" s="23" t="str">
        <f t="shared" si="34"/>
        <v>area: point time: point</v>
      </c>
      <c r="U716" s="27" t="str">
        <f t="shared" si="35"/>
        <v>mmrdust</v>
      </c>
      <c r="V716" s="23"/>
    </row>
    <row r="717" spans="1:22" ht="98">
      <c r="A717" s="23" t="s">
        <v>488</v>
      </c>
      <c r="B717" s="23" t="s">
        <v>489</v>
      </c>
      <c r="C717" s="24" t="s">
        <v>490</v>
      </c>
      <c r="D717" s="24" t="s">
        <v>491</v>
      </c>
      <c r="E717" s="24" t="s">
        <v>14</v>
      </c>
      <c r="F717" s="23" t="s">
        <v>15</v>
      </c>
      <c r="G717" s="23"/>
      <c r="H717" s="23" t="s">
        <v>16</v>
      </c>
      <c r="I717" s="24" t="s">
        <v>17</v>
      </c>
      <c r="J717" s="23" t="s">
        <v>18</v>
      </c>
      <c r="K717" s="24" t="s">
        <v>5892</v>
      </c>
      <c r="L717" s="24" t="s">
        <v>5891</v>
      </c>
      <c r="M717" s="26"/>
      <c r="N717" s="23"/>
      <c r="O717" s="27"/>
      <c r="P717" s="23" t="s">
        <v>6217</v>
      </c>
      <c r="Q717" s="27" t="str">
        <f>IF(O717&lt;&gt;"",O717,IF(ISNUMBER(FIND("xant",E717)),"ant",IF(ISNUMBER(FIND("xgre",E717)),"gre","glb")))</f>
        <v>glb</v>
      </c>
      <c r="R717" s="23"/>
      <c r="S717" s="23" t="str">
        <f t="shared" si="33"/>
        <v>longitude latitude time height50m</v>
      </c>
      <c r="T717" s="23" t="str">
        <f t="shared" si="34"/>
        <v>area: time: mean</v>
      </c>
      <c r="U717" s="27" t="str">
        <f t="shared" si="35"/>
        <v>mmrnh4</v>
      </c>
      <c r="V717" s="23"/>
    </row>
    <row r="718" spans="1:22" ht="28">
      <c r="A718" s="23" t="s">
        <v>1013</v>
      </c>
      <c r="B718" s="23" t="s">
        <v>489</v>
      </c>
      <c r="C718" s="24" t="s">
        <v>1014</v>
      </c>
      <c r="D718" s="24" t="s">
        <v>1015</v>
      </c>
      <c r="E718" s="24" t="s">
        <v>634</v>
      </c>
      <c r="F718" s="23" t="s">
        <v>268</v>
      </c>
      <c r="G718" s="23"/>
      <c r="H718" s="23" t="s">
        <v>16</v>
      </c>
      <c r="I718" s="24" t="s">
        <v>17</v>
      </c>
      <c r="J718" s="23" t="s">
        <v>18</v>
      </c>
      <c r="K718" s="24"/>
      <c r="L718" s="26"/>
      <c r="M718" s="26"/>
      <c r="N718" s="23"/>
      <c r="O718" s="27"/>
      <c r="P718" s="23" t="s">
        <v>6217</v>
      </c>
      <c r="Q718" s="27" t="str">
        <f>IF(O718&lt;&gt;"",O718,IF(ISNUMBER(FIND("xant",E718)),"ant",IF(ISNUMBER(FIND("xgre",E718)),"gre","glb")))</f>
        <v>glb</v>
      </c>
      <c r="R718" s="23"/>
      <c r="S718" s="23" t="str">
        <f t="shared" si="33"/>
        <v>longitude, latitude, alevel, time</v>
      </c>
      <c r="T718" s="23" t="str">
        <f t="shared" si="34"/>
        <v>area: time: mean</v>
      </c>
      <c r="U718" s="27" t="str">
        <f t="shared" si="35"/>
        <v>mmrnh4</v>
      </c>
      <c r="V718" s="23"/>
    </row>
    <row r="719" spans="1:22" ht="98">
      <c r="A719" s="23" t="s">
        <v>2238</v>
      </c>
      <c r="B719" s="23" t="s">
        <v>489</v>
      </c>
      <c r="C719" s="24" t="s">
        <v>2239</v>
      </c>
      <c r="D719" s="24" t="s">
        <v>2240</v>
      </c>
      <c r="E719" s="24" t="s">
        <v>1930</v>
      </c>
      <c r="F719" s="23" t="s">
        <v>1931</v>
      </c>
      <c r="G719" s="23"/>
      <c r="H719" s="23" t="s">
        <v>66</v>
      </c>
      <c r="I719" s="24" t="s">
        <v>383</v>
      </c>
      <c r="J719" s="23" t="s">
        <v>2221</v>
      </c>
      <c r="K719" s="24" t="s">
        <v>5892</v>
      </c>
      <c r="L719" s="24" t="s">
        <v>6207</v>
      </c>
      <c r="M719" s="26"/>
      <c r="N719" s="23"/>
      <c r="O719" s="27"/>
      <c r="P719" s="23" t="s">
        <v>6221</v>
      </c>
      <c r="Q719" s="27" t="str">
        <f>IF(O719&lt;&gt;"",O719,IF(ISNUMBER(FIND("xant",E719)),"ant",IF(ISNUMBER(FIND("xgre",E719)),"gre","glb")))</f>
        <v>glb</v>
      </c>
      <c r="R719" s="23"/>
      <c r="S719" s="23" t="str">
        <f t="shared" si="33"/>
        <v>site time1 height50m</v>
      </c>
      <c r="T719" s="23" t="str">
        <f t="shared" si="34"/>
        <v>area: point time: point</v>
      </c>
      <c r="U719" s="27" t="str">
        <f t="shared" si="35"/>
        <v>mmrnh4</v>
      </c>
      <c r="V719" s="23"/>
    </row>
    <row r="720" spans="1:22" ht="98">
      <c r="A720" s="23" t="s">
        <v>492</v>
      </c>
      <c r="B720" s="23" t="s">
        <v>493</v>
      </c>
      <c r="C720" s="24" t="s">
        <v>494</v>
      </c>
      <c r="D720" s="24" t="s">
        <v>495</v>
      </c>
      <c r="E720" s="24" t="s">
        <v>14</v>
      </c>
      <c r="F720" s="23" t="s">
        <v>15</v>
      </c>
      <c r="G720" s="23"/>
      <c r="H720" s="23" t="s">
        <v>16</v>
      </c>
      <c r="I720" s="24" t="s">
        <v>17</v>
      </c>
      <c r="J720" s="23" t="s">
        <v>18</v>
      </c>
      <c r="K720" s="24" t="s">
        <v>5892</v>
      </c>
      <c r="L720" s="24" t="s">
        <v>5891</v>
      </c>
      <c r="M720" s="26"/>
      <c r="N720" s="23"/>
      <c r="O720" s="27"/>
      <c r="P720" s="23" t="s">
        <v>6217</v>
      </c>
      <c r="Q720" s="27" t="str">
        <f>IF(O720&lt;&gt;"",O720,IF(ISNUMBER(FIND("xant",E720)),"ant",IF(ISNUMBER(FIND("xgre",E720)),"gre","glb")))</f>
        <v>glb</v>
      </c>
      <c r="R720" s="23"/>
      <c r="S720" s="23" t="str">
        <f t="shared" si="33"/>
        <v>longitude latitude time height50m</v>
      </c>
      <c r="T720" s="23" t="str">
        <f t="shared" si="34"/>
        <v>area: time: mean</v>
      </c>
      <c r="U720" s="27" t="str">
        <f t="shared" si="35"/>
        <v>mmrno3</v>
      </c>
      <c r="V720" s="23"/>
    </row>
    <row r="721" spans="1:22" ht="14">
      <c r="A721" s="23" t="s">
        <v>1016</v>
      </c>
      <c r="B721" s="23" t="s">
        <v>493</v>
      </c>
      <c r="C721" s="24" t="s">
        <v>1017</v>
      </c>
      <c r="D721" s="24" t="s">
        <v>1018</v>
      </c>
      <c r="E721" s="24" t="s">
        <v>634</v>
      </c>
      <c r="F721" s="23" t="s">
        <v>268</v>
      </c>
      <c r="G721" s="23"/>
      <c r="H721" s="23" t="s">
        <v>16</v>
      </c>
      <c r="I721" s="24" t="s">
        <v>17</v>
      </c>
      <c r="J721" s="23" t="s">
        <v>18</v>
      </c>
      <c r="K721" s="24"/>
      <c r="L721" s="26"/>
      <c r="M721" s="26"/>
      <c r="N721" s="23"/>
      <c r="O721" s="27"/>
      <c r="P721" s="23" t="s">
        <v>6217</v>
      </c>
      <c r="Q721" s="27" t="str">
        <f>IF(O721&lt;&gt;"",O721,IF(ISNUMBER(FIND("xant",E721)),"ant",IF(ISNUMBER(FIND("xgre",E721)),"gre","glb")))</f>
        <v>glb</v>
      </c>
      <c r="R721" s="23"/>
      <c r="S721" s="23" t="str">
        <f t="shared" si="33"/>
        <v>longitude, latitude, alevel, time</v>
      </c>
      <c r="T721" s="23" t="str">
        <f t="shared" si="34"/>
        <v>area: time: mean</v>
      </c>
      <c r="U721" s="27" t="str">
        <f t="shared" si="35"/>
        <v>mmrno3</v>
      </c>
      <c r="V721" s="23"/>
    </row>
    <row r="722" spans="1:22" ht="98">
      <c r="A722" s="23" t="s">
        <v>2241</v>
      </c>
      <c r="B722" s="23" t="s">
        <v>493</v>
      </c>
      <c r="C722" s="24" t="s">
        <v>2242</v>
      </c>
      <c r="D722" s="24" t="s">
        <v>2243</v>
      </c>
      <c r="E722" s="24" t="s">
        <v>1930</v>
      </c>
      <c r="F722" s="23" t="s">
        <v>1931</v>
      </c>
      <c r="G722" s="23"/>
      <c r="H722" s="23" t="s">
        <v>66</v>
      </c>
      <c r="I722" s="24" t="s">
        <v>383</v>
      </c>
      <c r="J722" s="23" t="s">
        <v>2221</v>
      </c>
      <c r="K722" s="24" t="s">
        <v>5892</v>
      </c>
      <c r="L722" s="24" t="s">
        <v>6207</v>
      </c>
      <c r="M722" s="26"/>
      <c r="N722" s="23"/>
      <c r="O722" s="27"/>
      <c r="P722" s="23" t="s">
        <v>6221</v>
      </c>
      <c r="Q722" s="27" t="str">
        <f>IF(O722&lt;&gt;"",O722,IF(ISNUMBER(FIND("xant",E722)),"ant",IF(ISNUMBER(FIND("xgre",E722)),"gre","glb")))</f>
        <v>glb</v>
      </c>
      <c r="R722" s="23"/>
      <c r="S722" s="23" t="str">
        <f t="shared" si="33"/>
        <v>site time1 height50m</v>
      </c>
      <c r="T722" s="23" t="str">
        <f t="shared" si="34"/>
        <v>area: point time: point</v>
      </c>
      <c r="U722" s="27" t="str">
        <f t="shared" si="35"/>
        <v>mmrno3</v>
      </c>
      <c r="V722" s="23"/>
    </row>
    <row r="723" spans="1:22" ht="98">
      <c r="A723" s="23" t="s">
        <v>496</v>
      </c>
      <c r="B723" s="23" t="s">
        <v>497</v>
      </c>
      <c r="C723" s="24" t="s">
        <v>498</v>
      </c>
      <c r="D723" s="24" t="s">
        <v>499</v>
      </c>
      <c r="E723" s="24" t="s">
        <v>14</v>
      </c>
      <c r="F723" s="23" t="s">
        <v>15</v>
      </c>
      <c r="G723" s="23"/>
      <c r="H723" s="23" t="s">
        <v>16</v>
      </c>
      <c r="I723" s="24" t="s">
        <v>17</v>
      </c>
      <c r="J723" s="23" t="s">
        <v>18</v>
      </c>
      <c r="K723" s="24" t="s">
        <v>5892</v>
      </c>
      <c r="L723" s="24" t="s">
        <v>5891</v>
      </c>
      <c r="M723" s="26"/>
      <c r="N723" s="23"/>
      <c r="O723" s="27"/>
      <c r="P723" s="23" t="s">
        <v>6217</v>
      </c>
      <c r="Q723" s="27" t="str">
        <f>IF(O723&lt;&gt;"",O723,IF(ISNUMBER(FIND("xant",E723)),"ant",IF(ISNUMBER(FIND("xgre",E723)),"gre","glb")))</f>
        <v>glb</v>
      </c>
      <c r="R723" s="23"/>
      <c r="S723" s="23" t="str">
        <f t="shared" si="33"/>
        <v>longitude latitude time height50m</v>
      </c>
      <c r="T723" s="23" t="str">
        <f t="shared" si="34"/>
        <v>area: time: mean</v>
      </c>
      <c r="U723" s="27" t="str">
        <f t="shared" si="35"/>
        <v>mmroa</v>
      </c>
      <c r="V723" s="23"/>
    </row>
    <row r="724" spans="1:22" ht="28">
      <c r="A724" s="23" t="s">
        <v>1019</v>
      </c>
      <c r="B724" s="23" t="s">
        <v>497</v>
      </c>
      <c r="C724" s="24" t="s">
        <v>1020</v>
      </c>
      <c r="D724" s="24" t="s">
        <v>1021</v>
      </c>
      <c r="E724" s="24" t="s">
        <v>634</v>
      </c>
      <c r="F724" s="23" t="s">
        <v>268</v>
      </c>
      <c r="G724" s="23"/>
      <c r="H724" s="23" t="s">
        <v>16</v>
      </c>
      <c r="I724" s="24" t="s">
        <v>17</v>
      </c>
      <c r="J724" s="23" t="s">
        <v>18</v>
      </c>
      <c r="K724" s="24"/>
      <c r="L724" s="26"/>
      <c r="M724" s="26"/>
      <c r="N724" s="23"/>
      <c r="O724" s="27"/>
      <c r="P724" s="23" t="s">
        <v>6217</v>
      </c>
      <c r="Q724" s="27" t="str">
        <f>IF(O724&lt;&gt;"",O724,IF(ISNUMBER(FIND("xant",E724)),"ant",IF(ISNUMBER(FIND("xgre",E724)),"gre","glb")))</f>
        <v>glb</v>
      </c>
      <c r="R724" s="23"/>
      <c r="S724" s="23" t="str">
        <f t="shared" si="33"/>
        <v>longitude, latitude, alevel, time</v>
      </c>
      <c r="T724" s="23" t="str">
        <f t="shared" si="34"/>
        <v>area: time: mean</v>
      </c>
      <c r="U724" s="27" t="str">
        <f t="shared" si="35"/>
        <v>mmroa</v>
      </c>
      <c r="V724" s="23"/>
    </row>
    <row r="725" spans="1:22" ht="98">
      <c r="A725" s="23" t="s">
        <v>2244</v>
      </c>
      <c r="B725" s="23" t="s">
        <v>497</v>
      </c>
      <c r="C725" s="24" t="s">
        <v>2245</v>
      </c>
      <c r="D725" s="24" t="s">
        <v>2246</v>
      </c>
      <c r="E725" s="24" t="s">
        <v>1930</v>
      </c>
      <c r="F725" s="23" t="s">
        <v>1931</v>
      </c>
      <c r="G725" s="23"/>
      <c r="H725" s="23" t="s">
        <v>66</v>
      </c>
      <c r="I725" s="24" t="s">
        <v>383</v>
      </c>
      <c r="J725" s="23" t="s">
        <v>2221</v>
      </c>
      <c r="K725" s="24" t="s">
        <v>5892</v>
      </c>
      <c r="L725" s="24" t="s">
        <v>6207</v>
      </c>
      <c r="M725" s="26"/>
      <c r="N725" s="23"/>
      <c r="O725" s="27"/>
      <c r="P725" s="23" t="s">
        <v>6221</v>
      </c>
      <c r="Q725" s="27" t="str">
        <f>IF(O725&lt;&gt;"",O725,IF(ISNUMBER(FIND("xant",E725)),"ant",IF(ISNUMBER(FIND("xgre",E725)),"gre","glb")))</f>
        <v>glb</v>
      </c>
      <c r="R725" s="23"/>
      <c r="S725" s="23" t="str">
        <f t="shared" si="33"/>
        <v>site time1 height50m</v>
      </c>
      <c r="T725" s="23" t="str">
        <f t="shared" si="34"/>
        <v>area: point time: point</v>
      </c>
      <c r="U725" s="27" t="str">
        <f t="shared" si="35"/>
        <v>mmroa</v>
      </c>
      <c r="V725" s="23"/>
    </row>
    <row r="726" spans="1:22" ht="42">
      <c r="A726" s="23" t="s">
        <v>1022</v>
      </c>
      <c r="B726" s="23" t="s">
        <v>1023</v>
      </c>
      <c r="C726" s="24" t="s">
        <v>1024</v>
      </c>
      <c r="D726" s="24" t="s">
        <v>1025</v>
      </c>
      <c r="E726" s="24" t="s">
        <v>634</v>
      </c>
      <c r="F726" s="23" t="s">
        <v>268</v>
      </c>
      <c r="G726" s="23"/>
      <c r="H726" s="23" t="s">
        <v>16</v>
      </c>
      <c r="I726" s="24" t="s">
        <v>17</v>
      </c>
      <c r="J726" s="23" t="s">
        <v>18</v>
      </c>
      <c r="K726" s="24"/>
      <c r="L726" s="26"/>
      <c r="M726" s="26"/>
      <c r="N726" s="23"/>
      <c r="O726" s="27"/>
      <c r="P726" s="23" t="s">
        <v>6217</v>
      </c>
      <c r="Q726" s="27" t="str">
        <f>IF(O726&lt;&gt;"",O726,IF(ISNUMBER(FIND("xant",E726)),"ant",IF(ISNUMBER(FIND("xgre",E726)),"gre","glb")))</f>
        <v>glb</v>
      </c>
      <c r="R726" s="23"/>
      <c r="S726" s="23" t="str">
        <f t="shared" si="33"/>
        <v>longitude, latitude, alevel, time</v>
      </c>
      <c r="T726" s="23" t="str">
        <f t="shared" si="34"/>
        <v>area: time: mean</v>
      </c>
      <c r="U726" s="27" t="str">
        <f t="shared" si="35"/>
        <v>mmrpm1</v>
      </c>
      <c r="V726" s="23"/>
    </row>
    <row r="727" spans="1:22" ht="42">
      <c r="A727" s="23" t="s">
        <v>1030</v>
      </c>
      <c r="B727" s="23" t="s">
        <v>1031</v>
      </c>
      <c r="C727" s="24" t="s">
        <v>1032</v>
      </c>
      <c r="D727" s="24" t="s">
        <v>1033</v>
      </c>
      <c r="E727" s="24" t="s">
        <v>634</v>
      </c>
      <c r="F727" s="23" t="s">
        <v>268</v>
      </c>
      <c r="G727" s="23"/>
      <c r="H727" s="23" t="s">
        <v>16</v>
      </c>
      <c r="I727" s="24" t="s">
        <v>17</v>
      </c>
      <c r="J727" s="23" t="s">
        <v>18</v>
      </c>
      <c r="K727" s="24"/>
      <c r="L727" s="26"/>
      <c r="M727" s="26"/>
      <c r="N727" s="23"/>
      <c r="O727" s="27"/>
      <c r="P727" s="23" t="s">
        <v>6217</v>
      </c>
      <c r="Q727" s="27" t="str">
        <f>IF(O727&lt;&gt;"",O727,IF(ISNUMBER(FIND("xant",E727)),"ant",IF(ISNUMBER(FIND("xgre",E727)),"gre","glb")))</f>
        <v>glb</v>
      </c>
      <c r="R727" s="23"/>
      <c r="S727" s="23" t="str">
        <f t="shared" si="33"/>
        <v>longitude, latitude, alevel, time</v>
      </c>
      <c r="T727" s="23" t="str">
        <f t="shared" si="34"/>
        <v>area: time: mean</v>
      </c>
      <c r="U727" s="27" t="str">
        <f t="shared" si="35"/>
        <v>mmrpm10</v>
      </c>
      <c r="V727" s="23"/>
    </row>
    <row r="728" spans="1:22" ht="42">
      <c r="A728" s="23" t="s">
        <v>1026</v>
      </c>
      <c r="B728" s="23" t="s">
        <v>1027</v>
      </c>
      <c r="C728" s="24" t="s">
        <v>1028</v>
      </c>
      <c r="D728" s="24" t="s">
        <v>1029</v>
      </c>
      <c r="E728" s="24" t="s">
        <v>634</v>
      </c>
      <c r="F728" s="23" t="s">
        <v>268</v>
      </c>
      <c r="G728" s="23"/>
      <c r="H728" s="23" t="s">
        <v>16</v>
      </c>
      <c r="I728" s="24" t="s">
        <v>17</v>
      </c>
      <c r="J728" s="23" t="s">
        <v>18</v>
      </c>
      <c r="K728" s="24"/>
      <c r="L728" s="26"/>
      <c r="M728" s="26"/>
      <c r="N728" s="23"/>
      <c r="O728" s="27"/>
      <c r="P728" s="23" t="s">
        <v>6217</v>
      </c>
      <c r="Q728" s="27" t="str">
        <f>IF(O728&lt;&gt;"",O728,IF(ISNUMBER(FIND("xant",E728)),"ant",IF(ISNUMBER(FIND("xgre",E728)),"gre","glb")))</f>
        <v>glb</v>
      </c>
      <c r="R728" s="23"/>
      <c r="S728" s="23" t="str">
        <f t="shared" si="33"/>
        <v>longitude, latitude, alevel, time</v>
      </c>
      <c r="T728" s="23" t="str">
        <f t="shared" si="34"/>
        <v>area: time: mean</v>
      </c>
      <c r="U728" s="27" t="str">
        <f t="shared" si="35"/>
        <v>mmrpm2p5</v>
      </c>
      <c r="V728" s="23"/>
    </row>
    <row r="729" spans="1:22" ht="98">
      <c r="A729" s="23" t="s">
        <v>500</v>
      </c>
      <c r="B729" s="23" t="s">
        <v>501</v>
      </c>
      <c r="C729" s="24" t="s">
        <v>502</v>
      </c>
      <c r="D729" s="24" t="s">
        <v>503</v>
      </c>
      <c r="E729" s="24" t="s">
        <v>14</v>
      </c>
      <c r="F729" s="23" t="s">
        <v>15</v>
      </c>
      <c r="G729" s="23"/>
      <c r="H729" s="23" t="s">
        <v>16</v>
      </c>
      <c r="I729" s="24" t="s">
        <v>17</v>
      </c>
      <c r="J729" s="23" t="s">
        <v>18</v>
      </c>
      <c r="K729" s="24" t="s">
        <v>5892</v>
      </c>
      <c r="L729" s="24" t="s">
        <v>5891</v>
      </c>
      <c r="M729" s="26"/>
      <c r="N729" s="23"/>
      <c r="O729" s="27"/>
      <c r="P729" s="23" t="s">
        <v>6217</v>
      </c>
      <c r="Q729" s="27" t="str">
        <f>IF(O729&lt;&gt;"",O729,IF(ISNUMBER(FIND("xant",E729)),"ant",IF(ISNUMBER(FIND("xgre",E729)),"gre","glb")))</f>
        <v>glb</v>
      </c>
      <c r="R729" s="23"/>
      <c r="S729" s="23" t="str">
        <f t="shared" si="33"/>
        <v>longitude latitude time height50m</v>
      </c>
      <c r="T729" s="23" t="str">
        <f t="shared" si="34"/>
        <v>area: time: mean</v>
      </c>
      <c r="U729" s="27" t="str">
        <f t="shared" si="35"/>
        <v>mmrso4</v>
      </c>
      <c r="V729" s="23"/>
    </row>
    <row r="730" spans="1:22" ht="28">
      <c r="A730" s="23" t="s">
        <v>1034</v>
      </c>
      <c r="B730" s="23" t="s">
        <v>501</v>
      </c>
      <c r="C730" s="24" t="s">
        <v>1035</v>
      </c>
      <c r="D730" s="24" t="s">
        <v>1036</v>
      </c>
      <c r="E730" s="24" t="s">
        <v>634</v>
      </c>
      <c r="F730" s="23" t="s">
        <v>268</v>
      </c>
      <c r="G730" s="23"/>
      <c r="H730" s="23" t="s">
        <v>16</v>
      </c>
      <c r="I730" s="24" t="s">
        <v>17</v>
      </c>
      <c r="J730" s="23" t="s">
        <v>18</v>
      </c>
      <c r="K730" s="24"/>
      <c r="L730" s="26"/>
      <c r="M730" s="26"/>
      <c r="N730" s="23"/>
      <c r="O730" s="27"/>
      <c r="P730" s="23" t="s">
        <v>6217</v>
      </c>
      <c r="Q730" s="27" t="str">
        <f>IF(O730&lt;&gt;"",O730,IF(ISNUMBER(FIND("xant",E730)),"ant",IF(ISNUMBER(FIND("xgre",E730)),"gre","glb")))</f>
        <v>glb</v>
      </c>
      <c r="R730" s="23"/>
      <c r="S730" s="23" t="str">
        <f t="shared" si="33"/>
        <v>longitude, latitude, alevel, time</v>
      </c>
      <c r="T730" s="23" t="str">
        <f t="shared" si="34"/>
        <v>area: time: mean</v>
      </c>
      <c r="U730" s="27" t="str">
        <f t="shared" si="35"/>
        <v>mmrso4</v>
      </c>
      <c r="V730" s="23"/>
    </row>
    <row r="731" spans="1:22" ht="98">
      <c r="A731" s="23" t="s">
        <v>2247</v>
      </c>
      <c r="B731" s="23" t="s">
        <v>501</v>
      </c>
      <c r="C731" s="24" t="s">
        <v>2248</v>
      </c>
      <c r="D731" s="24" t="s">
        <v>2249</v>
      </c>
      <c r="E731" s="24" t="s">
        <v>1930</v>
      </c>
      <c r="F731" s="23" t="s">
        <v>1931</v>
      </c>
      <c r="G731" s="23"/>
      <c r="H731" s="23" t="s">
        <v>66</v>
      </c>
      <c r="I731" s="24" t="s">
        <v>383</v>
      </c>
      <c r="J731" s="23" t="s">
        <v>2221</v>
      </c>
      <c r="K731" s="24" t="s">
        <v>5892</v>
      </c>
      <c r="L731" s="24" t="s">
        <v>6207</v>
      </c>
      <c r="M731" s="26"/>
      <c r="N731" s="23"/>
      <c r="O731" s="27"/>
      <c r="P731" s="23" t="s">
        <v>6217</v>
      </c>
      <c r="Q731" s="27" t="str">
        <f>IF(O731&lt;&gt;"",O731,IF(ISNUMBER(FIND("xant",E731)),"ant",IF(ISNUMBER(FIND("xgre",E731)),"gre","glb")))</f>
        <v>glb</v>
      </c>
      <c r="R731" s="23"/>
      <c r="S731" s="23" t="str">
        <f t="shared" si="33"/>
        <v>site time1 height50m</v>
      </c>
      <c r="T731" s="23" t="str">
        <f t="shared" si="34"/>
        <v>area: point time: point</v>
      </c>
      <c r="U731" s="27" t="str">
        <f t="shared" si="35"/>
        <v>mmrso4</v>
      </c>
      <c r="V731" s="23"/>
    </row>
    <row r="732" spans="1:22" ht="98">
      <c r="A732" s="23" t="s">
        <v>504</v>
      </c>
      <c r="B732" s="23" t="s">
        <v>505</v>
      </c>
      <c r="C732" s="24" t="s">
        <v>506</v>
      </c>
      <c r="D732" s="24" t="s">
        <v>507</v>
      </c>
      <c r="E732" s="24" t="s">
        <v>14</v>
      </c>
      <c r="F732" s="23" t="s">
        <v>15</v>
      </c>
      <c r="G732" s="23"/>
      <c r="H732" s="23" t="s">
        <v>16</v>
      </c>
      <c r="I732" s="24" t="s">
        <v>17</v>
      </c>
      <c r="J732" s="23" t="s">
        <v>18</v>
      </c>
      <c r="K732" s="24" t="s">
        <v>5892</v>
      </c>
      <c r="L732" s="24" t="s">
        <v>5891</v>
      </c>
      <c r="M732" s="26"/>
      <c r="N732" s="23"/>
      <c r="O732" s="27"/>
      <c r="P732" s="23" t="s">
        <v>6217</v>
      </c>
      <c r="Q732" s="27" t="str">
        <f>IF(O732&lt;&gt;"",O732,IF(ISNUMBER(FIND("xant",E732)),"ant",IF(ISNUMBER(FIND("xgre",E732)),"gre","glb")))</f>
        <v>glb</v>
      </c>
      <c r="R732" s="23"/>
      <c r="S732" s="23" t="str">
        <f t="shared" si="33"/>
        <v>longitude latitude time height50m</v>
      </c>
      <c r="T732" s="23" t="str">
        <f t="shared" si="34"/>
        <v>area: time: mean</v>
      </c>
      <c r="U732" s="27" t="str">
        <f t="shared" si="35"/>
        <v>mmrsoa</v>
      </c>
      <c r="V732" s="23"/>
    </row>
    <row r="733" spans="1:22" ht="42">
      <c r="A733" s="23" t="s">
        <v>1037</v>
      </c>
      <c r="B733" s="23" t="s">
        <v>505</v>
      </c>
      <c r="C733" s="24" t="s">
        <v>1038</v>
      </c>
      <c r="D733" s="24" t="s">
        <v>1039</v>
      </c>
      <c r="E733" s="24" t="s">
        <v>634</v>
      </c>
      <c r="F733" s="23" t="s">
        <v>268</v>
      </c>
      <c r="G733" s="23"/>
      <c r="H733" s="23" t="s">
        <v>16</v>
      </c>
      <c r="I733" s="24" t="s">
        <v>17</v>
      </c>
      <c r="J733" s="23" t="s">
        <v>18</v>
      </c>
      <c r="K733" s="24"/>
      <c r="L733" s="26"/>
      <c r="M733" s="26"/>
      <c r="N733" s="23"/>
      <c r="O733" s="27"/>
      <c r="P733" s="23" t="s">
        <v>6217</v>
      </c>
      <c r="Q733" s="27" t="str">
        <f>IF(O733&lt;&gt;"",O733,IF(ISNUMBER(FIND("xant",E733)),"ant",IF(ISNUMBER(FIND("xgre",E733)),"gre","glb")))</f>
        <v>glb</v>
      </c>
      <c r="R733" s="23"/>
      <c r="S733" s="23" t="str">
        <f t="shared" si="33"/>
        <v>longitude, latitude, alevel, time</v>
      </c>
      <c r="T733" s="23" t="str">
        <f t="shared" si="34"/>
        <v>area: time: mean</v>
      </c>
      <c r="U733" s="27" t="str">
        <f t="shared" si="35"/>
        <v>mmrsoa</v>
      </c>
      <c r="V733" s="23"/>
    </row>
    <row r="734" spans="1:22" ht="98">
      <c r="A734" s="23" t="s">
        <v>508</v>
      </c>
      <c r="B734" s="23" t="s">
        <v>509</v>
      </c>
      <c r="C734" s="24" t="s">
        <v>510</v>
      </c>
      <c r="D734" s="24" t="s">
        <v>511</v>
      </c>
      <c r="E734" s="24" t="s">
        <v>14</v>
      </c>
      <c r="F734" s="23" t="s">
        <v>15</v>
      </c>
      <c r="G734" s="23"/>
      <c r="H734" s="23" t="s">
        <v>16</v>
      </c>
      <c r="I734" s="24" t="s">
        <v>17</v>
      </c>
      <c r="J734" s="23" t="s">
        <v>18</v>
      </c>
      <c r="K734" s="24" t="s">
        <v>5892</v>
      </c>
      <c r="L734" s="24" t="s">
        <v>5891</v>
      </c>
      <c r="M734" s="26"/>
      <c r="N734" s="23"/>
      <c r="O734" s="27"/>
      <c r="P734" s="23" t="s">
        <v>6217</v>
      </c>
      <c r="Q734" s="27" t="str">
        <f>IF(O734&lt;&gt;"",O734,IF(ISNUMBER(FIND("xant",E734)),"ant",IF(ISNUMBER(FIND("xgre",E734)),"gre","glb")))</f>
        <v>glb</v>
      </c>
      <c r="R734" s="23"/>
      <c r="S734" s="23" t="str">
        <f t="shared" si="33"/>
        <v>longitude latitude time height50m</v>
      </c>
      <c r="T734" s="23" t="str">
        <f t="shared" si="34"/>
        <v>area: time: mean</v>
      </c>
      <c r="U734" s="27" t="str">
        <f t="shared" si="35"/>
        <v>mmrss</v>
      </c>
      <c r="V734" s="23"/>
    </row>
    <row r="735" spans="1:22" ht="28">
      <c r="A735" s="23" t="s">
        <v>1040</v>
      </c>
      <c r="B735" s="23" t="s">
        <v>509</v>
      </c>
      <c r="C735" s="24" t="s">
        <v>1041</v>
      </c>
      <c r="D735" s="24" t="s">
        <v>1042</v>
      </c>
      <c r="E735" s="24" t="s">
        <v>634</v>
      </c>
      <c r="F735" s="23" t="s">
        <v>268</v>
      </c>
      <c r="G735" s="23"/>
      <c r="H735" s="23" t="s">
        <v>16</v>
      </c>
      <c r="I735" s="24" t="s">
        <v>17</v>
      </c>
      <c r="J735" s="23" t="s">
        <v>18</v>
      </c>
      <c r="K735" s="24"/>
      <c r="L735" s="26"/>
      <c r="M735" s="26"/>
      <c r="N735" s="23"/>
      <c r="O735" s="27"/>
      <c r="P735" s="23" t="s">
        <v>6217</v>
      </c>
      <c r="Q735" s="27" t="str">
        <f>IF(O735&lt;&gt;"",O735,IF(ISNUMBER(FIND("xant",E735)),"ant",IF(ISNUMBER(FIND("xgre",E735)),"gre","glb")))</f>
        <v>glb</v>
      </c>
      <c r="R735" s="23"/>
      <c r="S735" s="23" t="str">
        <f t="shared" si="33"/>
        <v>longitude, latitude, alevel, time</v>
      </c>
      <c r="T735" s="23" t="str">
        <f t="shared" si="34"/>
        <v>area: time: mean</v>
      </c>
      <c r="U735" s="27" t="str">
        <f t="shared" si="35"/>
        <v>mmrss</v>
      </c>
      <c r="V735" s="23"/>
    </row>
    <row r="736" spans="1:22" ht="98">
      <c r="A736" s="23" t="s">
        <v>2250</v>
      </c>
      <c r="B736" s="23" t="s">
        <v>509</v>
      </c>
      <c r="C736" s="24" t="s">
        <v>2251</v>
      </c>
      <c r="D736" s="24" t="s">
        <v>2252</v>
      </c>
      <c r="E736" s="24" t="s">
        <v>1930</v>
      </c>
      <c r="F736" s="23" t="s">
        <v>1931</v>
      </c>
      <c r="G736" s="23"/>
      <c r="H736" s="23" t="s">
        <v>66</v>
      </c>
      <c r="I736" s="24" t="s">
        <v>383</v>
      </c>
      <c r="J736" s="23" t="s">
        <v>2221</v>
      </c>
      <c r="K736" s="24" t="s">
        <v>5892</v>
      </c>
      <c r="L736" s="24" t="s">
        <v>6207</v>
      </c>
      <c r="M736" s="26"/>
      <c r="N736" s="23"/>
      <c r="O736" s="27"/>
      <c r="P736" s="23" t="s">
        <v>6217</v>
      </c>
      <c r="Q736" s="27" t="str">
        <f>IF(O736&lt;&gt;"",O736,IF(ISNUMBER(FIND("xant",E736)),"ant",IF(ISNUMBER(FIND("xgre",E736)),"gre","glb")))</f>
        <v>glb</v>
      </c>
      <c r="R736" s="23"/>
      <c r="S736" s="23" t="str">
        <f t="shared" si="33"/>
        <v>site time1 height50m</v>
      </c>
      <c r="T736" s="23" t="str">
        <f t="shared" si="34"/>
        <v>area: point time: point</v>
      </c>
      <c r="U736" s="27" t="str">
        <f t="shared" si="35"/>
        <v>mmrss</v>
      </c>
      <c r="V736" s="23"/>
    </row>
    <row r="737" spans="1:22" ht="42">
      <c r="A737" s="23" t="s">
        <v>3872</v>
      </c>
      <c r="B737" s="23" t="s">
        <v>3873</v>
      </c>
      <c r="C737" s="24" t="s">
        <v>3874</v>
      </c>
      <c r="D737" s="24" t="s">
        <v>3875</v>
      </c>
      <c r="E737" s="24" t="s">
        <v>3747</v>
      </c>
      <c r="F737" s="23" t="s">
        <v>3726</v>
      </c>
      <c r="G737" s="23"/>
      <c r="H737" s="23" t="s">
        <v>16</v>
      </c>
      <c r="I737" s="24" t="s">
        <v>3876</v>
      </c>
      <c r="J737" s="23" t="s">
        <v>3728</v>
      </c>
      <c r="K737" s="25" t="s">
        <v>5912</v>
      </c>
      <c r="L737" s="29" t="s">
        <v>14</v>
      </c>
      <c r="M737" s="29"/>
      <c r="N737" s="23"/>
      <c r="O737" s="27"/>
      <c r="P737" s="23" t="s">
        <v>6219</v>
      </c>
      <c r="Q737" s="27" t="str">
        <f>IF(O737&lt;&gt;"",O737,IF(ISNUMBER(FIND("xant",E737)),"ant",IF(ISNUMBER(FIND("xgre",E737)),"gre","glb")))</f>
        <v>ant</v>
      </c>
      <c r="R737" s="23"/>
      <c r="S737" s="23" t="str">
        <f t="shared" si="33"/>
        <v>longitude, latitude, time</v>
      </c>
      <c r="T737" s="23" t="str">
        <f t="shared" si="34"/>
        <v>area: sum time: mean</v>
      </c>
      <c r="U737" s="27" t="str">
        <f t="shared" si="35"/>
        <v>modelCellAreai</v>
      </c>
      <c r="V737" s="23"/>
    </row>
    <row r="738" spans="1:22" ht="42">
      <c r="A738" s="23" t="s">
        <v>3948</v>
      </c>
      <c r="B738" s="23" t="s">
        <v>3873</v>
      </c>
      <c r="C738" s="24" t="s">
        <v>3874</v>
      </c>
      <c r="D738" s="24" t="s">
        <v>3875</v>
      </c>
      <c r="E738" s="24" t="s">
        <v>3815</v>
      </c>
      <c r="F738" s="23" t="s">
        <v>3740</v>
      </c>
      <c r="G738" s="23"/>
      <c r="H738" s="23" t="s">
        <v>16</v>
      </c>
      <c r="I738" s="24" t="s">
        <v>3876</v>
      </c>
      <c r="J738" s="23" t="s">
        <v>3728</v>
      </c>
      <c r="K738" s="24" t="s">
        <v>5954</v>
      </c>
      <c r="L738" s="29" t="s">
        <v>14</v>
      </c>
      <c r="M738" s="29"/>
      <c r="N738" s="23"/>
      <c r="O738" s="27"/>
      <c r="P738" s="23" t="s">
        <v>6219</v>
      </c>
      <c r="Q738" s="27" t="str">
        <f>IF(O738&lt;&gt;"",O738,IF(ISNUMBER(FIND("xant",E738)),"ant",IF(ISNUMBER(FIND("xgre",E738)),"gre","glb")))</f>
        <v>gre</v>
      </c>
      <c r="R738" s="23"/>
      <c r="S738" s="23" t="str">
        <f t="shared" si="33"/>
        <v>longitude, latitude, time</v>
      </c>
      <c r="T738" s="23" t="str">
        <f t="shared" si="34"/>
        <v>area: sum time: mean</v>
      </c>
      <c r="U738" s="27" t="str">
        <f t="shared" si="35"/>
        <v>modelCellAreai</v>
      </c>
      <c r="V738" s="23"/>
    </row>
    <row r="739" spans="1:22" ht="98">
      <c r="A739" s="23" t="s">
        <v>68</v>
      </c>
      <c r="B739" s="23" t="s">
        <v>69</v>
      </c>
      <c r="C739" s="24" t="s">
        <v>70</v>
      </c>
      <c r="D739" s="24" t="s">
        <v>71</v>
      </c>
      <c r="E739" s="24" t="s">
        <v>72</v>
      </c>
      <c r="F739" s="23" t="s">
        <v>15</v>
      </c>
      <c r="G739" s="23" t="s">
        <v>73</v>
      </c>
      <c r="H739" s="23" t="s">
        <v>16</v>
      </c>
      <c r="I739" s="24" t="s">
        <v>31</v>
      </c>
      <c r="J739" s="23" t="s">
        <v>37</v>
      </c>
      <c r="K739" s="25" t="s">
        <v>6191</v>
      </c>
      <c r="L739" s="24" t="s">
        <v>14</v>
      </c>
      <c r="M739" s="26"/>
      <c r="N739" s="23"/>
      <c r="O739" s="27"/>
      <c r="P739" s="23" t="s">
        <v>6218</v>
      </c>
      <c r="Q739" s="27" t="str">
        <f>IF(O739&lt;&gt;"",O739,IF(ISNUMBER(FIND("xant",E739)),"ant",IF(ISNUMBER(FIND("xgre",E739)),"gre","glb")))</f>
        <v>glb</v>
      </c>
      <c r="R739" s="23"/>
      <c r="S739" s="23" t="str">
        <f t="shared" si="33"/>
        <v>longitude, latitude, time</v>
      </c>
      <c r="T739" s="23" t="str">
        <f t="shared" si="34"/>
        <v>area: mean where sea time: mean</v>
      </c>
      <c r="U739" s="27" t="str">
        <f t="shared" si="35"/>
        <v>mpw</v>
      </c>
      <c r="V739" s="23"/>
    </row>
    <row r="740" spans="1:22" ht="98">
      <c r="A740" s="23" t="s">
        <v>190</v>
      </c>
      <c r="B740" s="23" t="s">
        <v>69</v>
      </c>
      <c r="C740" s="24" t="s">
        <v>70</v>
      </c>
      <c r="D740" s="24" t="s">
        <v>71</v>
      </c>
      <c r="E740" s="24" t="s">
        <v>191</v>
      </c>
      <c r="F740" s="23" t="s">
        <v>15</v>
      </c>
      <c r="G740" s="23" t="s">
        <v>73</v>
      </c>
      <c r="H740" s="23" t="s">
        <v>66</v>
      </c>
      <c r="I740" s="24" t="s">
        <v>31</v>
      </c>
      <c r="J740" s="23" t="s">
        <v>37</v>
      </c>
      <c r="K740" s="24" t="s">
        <v>6194</v>
      </c>
      <c r="L740" s="24" t="s">
        <v>14</v>
      </c>
      <c r="M740" s="24" t="s">
        <v>151</v>
      </c>
      <c r="N740" s="23"/>
      <c r="O740" s="27"/>
      <c r="P740" s="23" t="s">
        <v>6218</v>
      </c>
      <c r="Q740" s="27" t="str">
        <f>IF(O740&lt;&gt;"",O740,IF(ISNUMBER(FIND("xant",E740)),"ant",IF(ISNUMBER(FIND("xgre",E740)),"gre","glb")))</f>
        <v>glb</v>
      </c>
      <c r="R740" s="23"/>
      <c r="S740" s="23" t="str">
        <f t="shared" si="33"/>
        <v>longitude, latitude, time</v>
      </c>
      <c r="T740" s="23" t="str">
        <f t="shared" si="34"/>
        <v>area: mean where sea time: point</v>
      </c>
      <c r="U740" s="27" t="str">
        <f t="shared" si="35"/>
        <v>mpw</v>
      </c>
      <c r="V740" s="23"/>
    </row>
    <row r="741" spans="1:22" ht="98">
      <c r="A741" s="23" t="s">
        <v>205</v>
      </c>
      <c r="B741" s="23" t="s">
        <v>69</v>
      </c>
      <c r="C741" s="24" t="s">
        <v>70</v>
      </c>
      <c r="D741" s="24" t="s">
        <v>71</v>
      </c>
      <c r="E741" s="24" t="s">
        <v>72</v>
      </c>
      <c r="F741" s="23" t="s">
        <v>15</v>
      </c>
      <c r="G741" s="23" t="s">
        <v>73</v>
      </c>
      <c r="H741" s="23" t="s">
        <v>16</v>
      </c>
      <c r="I741" s="24" t="s">
        <v>31</v>
      </c>
      <c r="J741" s="23" t="s">
        <v>37</v>
      </c>
      <c r="K741" s="25" t="s">
        <v>6191</v>
      </c>
      <c r="L741" s="24" t="s">
        <v>14</v>
      </c>
      <c r="M741" s="26"/>
      <c r="N741" s="23"/>
      <c r="O741" s="27"/>
      <c r="P741" s="23" t="s">
        <v>6218</v>
      </c>
      <c r="Q741" s="27" t="str">
        <f>IF(O741&lt;&gt;"",O741,IF(ISNUMBER(FIND("xant",E741)),"ant",IF(ISNUMBER(FIND("xgre",E741)),"gre","glb")))</f>
        <v>glb</v>
      </c>
      <c r="R741" s="23"/>
      <c r="S741" s="23" t="str">
        <f t="shared" si="33"/>
        <v>longitude, latitude, time</v>
      </c>
      <c r="T741" s="23" t="str">
        <f t="shared" si="34"/>
        <v>area: mean where sea time: mean</v>
      </c>
      <c r="U741" s="27" t="str">
        <f t="shared" si="35"/>
        <v>mpw</v>
      </c>
      <c r="V741" s="23"/>
    </row>
    <row r="742" spans="1:22" ht="98">
      <c r="A742" s="23" t="s">
        <v>4905</v>
      </c>
      <c r="B742" s="23" t="s">
        <v>69</v>
      </c>
      <c r="C742" s="24" t="s">
        <v>70</v>
      </c>
      <c r="D742" s="24" t="s">
        <v>71</v>
      </c>
      <c r="E742" s="24" t="s">
        <v>72</v>
      </c>
      <c r="F742" s="23" t="s">
        <v>15</v>
      </c>
      <c r="G742" s="23" t="s">
        <v>73</v>
      </c>
      <c r="H742" s="23" t="s">
        <v>16</v>
      </c>
      <c r="I742" s="24" t="s">
        <v>31</v>
      </c>
      <c r="J742" s="23" t="s">
        <v>37</v>
      </c>
      <c r="K742" s="25" t="s">
        <v>6191</v>
      </c>
      <c r="L742" s="24" t="s">
        <v>14</v>
      </c>
      <c r="M742" s="26"/>
      <c r="N742" s="23"/>
      <c r="O742" s="27"/>
      <c r="P742" s="23" t="s">
        <v>6218</v>
      </c>
      <c r="Q742" s="27" t="str">
        <f>IF(O742&lt;&gt;"",O742,IF(ISNUMBER(FIND("xant",E742)),"ant",IF(ISNUMBER(FIND("xgre",E742)),"gre","glb")))</f>
        <v>glb</v>
      </c>
      <c r="R742" s="23"/>
      <c r="S742" s="23" t="str">
        <f t="shared" si="33"/>
        <v>longitude, latitude, time</v>
      </c>
      <c r="T742" s="23" t="str">
        <f t="shared" si="34"/>
        <v>area: mean where sea time: mean</v>
      </c>
      <c r="U742" s="27" t="str">
        <f t="shared" si="35"/>
        <v>mpw</v>
      </c>
      <c r="V742" s="23"/>
    </row>
    <row r="743" spans="1:22" ht="98">
      <c r="A743" s="23" t="s">
        <v>206</v>
      </c>
      <c r="B743" s="23" t="s">
        <v>207</v>
      </c>
      <c r="C743" s="24" t="s">
        <v>208</v>
      </c>
      <c r="D743" s="24" t="s">
        <v>209</v>
      </c>
      <c r="E743" s="24" t="s">
        <v>72</v>
      </c>
      <c r="F743" s="23" t="s">
        <v>15</v>
      </c>
      <c r="G743" s="23" t="s">
        <v>73</v>
      </c>
      <c r="H743" s="23" t="s">
        <v>16</v>
      </c>
      <c r="I743" s="24" t="s">
        <v>31</v>
      </c>
      <c r="J743" s="23" t="s">
        <v>37</v>
      </c>
      <c r="K743" s="25" t="s">
        <v>6191</v>
      </c>
      <c r="L743" s="24" t="s">
        <v>14</v>
      </c>
      <c r="M743" s="26"/>
      <c r="N743" s="23"/>
      <c r="O743" s="27"/>
      <c r="P743" s="23" t="s">
        <v>6218</v>
      </c>
      <c r="Q743" s="27" t="str">
        <f>IF(O743&lt;&gt;"",O743,IF(ISNUMBER(FIND("xant",E743)),"ant",IF(ISNUMBER(FIND("xgre",E743)),"gre","glb")))</f>
        <v>glb</v>
      </c>
      <c r="R743" s="23"/>
      <c r="S743" s="23" t="str">
        <f t="shared" si="33"/>
        <v>longitude, latitude, time</v>
      </c>
      <c r="T743" s="23" t="str">
        <f t="shared" si="34"/>
        <v>area: mean where sea time: mean</v>
      </c>
      <c r="U743" s="27" t="str">
        <f t="shared" si="35"/>
        <v>mpwswell</v>
      </c>
      <c r="V743" s="23"/>
    </row>
    <row r="744" spans="1:22" ht="98">
      <c r="A744" s="23" t="s">
        <v>4906</v>
      </c>
      <c r="B744" s="23" t="s">
        <v>207</v>
      </c>
      <c r="C744" s="24" t="s">
        <v>208</v>
      </c>
      <c r="D744" s="24" t="s">
        <v>209</v>
      </c>
      <c r="E744" s="24" t="s">
        <v>72</v>
      </c>
      <c r="F744" s="23" t="s">
        <v>15</v>
      </c>
      <c r="G744" s="23" t="s">
        <v>73</v>
      </c>
      <c r="H744" s="23" t="s">
        <v>16</v>
      </c>
      <c r="I744" s="24" t="s">
        <v>31</v>
      </c>
      <c r="J744" s="23" t="s">
        <v>37</v>
      </c>
      <c r="K744" s="25" t="s">
        <v>6191</v>
      </c>
      <c r="L744" s="24" t="s">
        <v>14</v>
      </c>
      <c r="M744" s="26"/>
      <c r="N744" s="23"/>
      <c r="O744" s="27"/>
      <c r="P744" s="23" t="s">
        <v>6218</v>
      </c>
      <c r="Q744" s="27" t="str">
        <f>IF(O744&lt;&gt;"",O744,IF(ISNUMBER(FIND("xant",E744)),"ant",IF(ISNUMBER(FIND("xgre",E744)),"gre","glb")))</f>
        <v>glb</v>
      </c>
      <c r="R744" s="23"/>
      <c r="S744" s="23" t="str">
        <f t="shared" si="33"/>
        <v>longitude, latitude, time</v>
      </c>
      <c r="T744" s="23" t="str">
        <f t="shared" si="34"/>
        <v>area: mean where sea time: mean</v>
      </c>
      <c r="U744" s="27" t="str">
        <f t="shared" si="35"/>
        <v>mpwswell</v>
      </c>
      <c r="V744" s="23"/>
    </row>
    <row r="745" spans="1:22" ht="84">
      <c r="A745" s="23" t="s">
        <v>210</v>
      </c>
      <c r="B745" s="23" t="s">
        <v>211</v>
      </c>
      <c r="C745" s="24" t="s">
        <v>212</v>
      </c>
      <c r="D745" s="24" t="s">
        <v>213</v>
      </c>
      <c r="E745" s="24" t="s">
        <v>72</v>
      </c>
      <c r="F745" s="23" t="s">
        <v>15</v>
      </c>
      <c r="G745" s="23" t="s">
        <v>73</v>
      </c>
      <c r="H745" s="23" t="s">
        <v>16</v>
      </c>
      <c r="I745" s="24" t="s">
        <v>31</v>
      </c>
      <c r="J745" s="23" t="s">
        <v>37</v>
      </c>
      <c r="K745" s="25" t="s">
        <v>6191</v>
      </c>
      <c r="L745" s="24" t="s">
        <v>14</v>
      </c>
      <c r="M745" s="26"/>
      <c r="N745" s="23"/>
      <c r="O745" s="27"/>
      <c r="P745" s="23" t="s">
        <v>6218</v>
      </c>
      <c r="Q745" s="27" t="str">
        <f>IF(O745&lt;&gt;"",O745,IF(ISNUMBER(FIND("xant",E745)),"ant",IF(ISNUMBER(FIND("xgre",E745)),"gre","glb")))</f>
        <v>glb</v>
      </c>
      <c r="R745" s="23"/>
      <c r="S745" s="23" t="str">
        <f t="shared" si="33"/>
        <v>longitude, latitude, time</v>
      </c>
      <c r="T745" s="23" t="str">
        <f t="shared" si="34"/>
        <v>area: mean where sea time: mean</v>
      </c>
      <c r="U745" s="27" t="str">
        <f t="shared" si="35"/>
        <v>mpwwindsea</v>
      </c>
      <c r="V745" s="23"/>
    </row>
    <row r="746" spans="1:22" ht="84">
      <c r="A746" s="23" t="s">
        <v>4907</v>
      </c>
      <c r="B746" s="23" t="s">
        <v>211</v>
      </c>
      <c r="C746" s="24" t="s">
        <v>212</v>
      </c>
      <c r="D746" s="24" t="s">
        <v>213</v>
      </c>
      <c r="E746" s="24" t="s">
        <v>72</v>
      </c>
      <c r="F746" s="23" t="s">
        <v>15</v>
      </c>
      <c r="G746" s="23" t="s">
        <v>73</v>
      </c>
      <c r="H746" s="23" t="s">
        <v>16</v>
      </c>
      <c r="I746" s="24" t="s">
        <v>31</v>
      </c>
      <c r="J746" s="23" t="s">
        <v>37</v>
      </c>
      <c r="K746" s="25" t="s">
        <v>6191</v>
      </c>
      <c r="L746" s="24" t="s">
        <v>14</v>
      </c>
      <c r="M746" s="26"/>
      <c r="N746" s="23"/>
      <c r="O746" s="27"/>
      <c r="P746" s="23" t="s">
        <v>6218</v>
      </c>
      <c r="Q746" s="27" t="str">
        <f>IF(O746&lt;&gt;"",O746,IF(ISNUMBER(FIND("xant",E746)),"ant",IF(ISNUMBER(FIND("xgre",E746)),"gre","glb")))</f>
        <v>glb</v>
      </c>
      <c r="R746" s="23"/>
      <c r="S746" s="23" t="str">
        <f t="shared" si="33"/>
        <v>longitude, latitude, time</v>
      </c>
      <c r="T746" s="23" t="str">
        <f t="shared" si="34"/>
        <v>area: mean where sea time: mean</v>
      </c>
      <c r="U746" s="27" t="str">
        <f t="shared" si="35"/>
        <v>mpwwindsea</v>
      </c>
      <c r="V746" s="23"/>
    </row>
    <row r="747" spans="1:22" ht="14">
      <c r="A747" s="23" t="s">
        <v>4144</v>
      </c>
      <c r="B747" s="23" t="s">
        <v>4145</v>
      </c>
      <c r="C747" s="24" t="s">
        <v>4146</v>
      </c>
      <c r="D747" s="24" t="s">
        <v>4147</v>
      </c>
      <c r="E747" s="24" t="s">
        <v>14</v>
      </c>
      <c r="F747" s="23" t="s">
        <v>15</v>
      </c>
      <c r="G747" s="23"/>
      <c r="H747" s="23" t="s">
        <v>16</v>
      </c>
      <c r="I747" s="24" t="s">
        <v>78</v>
      </c>
      <c r="J747" s="23" t="s">
        <v>18</v>
      </c>
      <c r="K747" s="24"/>
      <c r="L747" s="26"/>
      <c r="M747" s="26"/>
      <c r="N747" s="23"/>
      <c r="O747" s="27"/>
      <c r="P747" s="23" t="s">
        <v>6217</v>
      </c>
      <c r="Q747" s="27" t="str">
        <f>IF(O747&lt;&gt;"",O747,IF(ISNUMBER(FIND("xant",E747)),"ant",IF(ISNUMBER(FIND("xgre",E747)),"gre","glb")))</f>
        <v>glb</v>
      </c>
      <c r="R747" s="23"/>
      <c r="S747" s="23" t="str">
        <f t="shared" si="33"/>
        <v>longitude, latitude, time</v>
      </c>
      <c r="T747" s="23" t="str">
        <f t="shared" si="34"/>
        <v>area: mean where land time: mean</v>
      </c>
      <c r="U747" s="27" t="str">
        <f t="shared" si="35"/>
        <v>mrfso</v>
      </c>
      <c r="V747" s="23"/>
    </row>
    <row r="748" spans="1:22" ht="56">
      <c r="A748" s="23" t="s">
        <v>74</v>
      </c>
      <c r="B748" s="23" t="s">
        <v>75</v>
      </c>
      <c r="C748" s="24" t="s">
        <v>76</v>
      </c>
      <c r="D748" s="24" t="s">
        <v>77</v>
      </c>
      <c r="E748" s="24" t="s">
        <v>14</v>
      </c>
      <c r="F748" s="23" t="s">
        <v>15</v>
      </c>
      <c r="G748" s="23"/>
      <c r="H748" s="23" t="s">
        <v>16</v>
      </c>
      <c r="I748" s="24" t="s">
        <v>78</v>
      </c>
      <c r="J748" s="23" t="s">
        <v>18</v>
      </c>
      <c r="K748" s="24"/>
      <c r="L748" s="26"/>
      <c r="M748" s="26"/>
      <c r="N748" s="23"/>
      <c r="O748" s="27"/>
      <c r="P748" s="23" t="s">
        <v>6217</v>
      </c>
      <c r="Q748" s="27" t="str">
        <f>IF(O748&lt;&gt;"",O748,IF(ISNUMBER(FIND("xant",E748)),"ant",IF(ISNUMBER(FIND("xgre",E748)),"gre","glb")))</f>
        <v>glb</v>
      </c>
      <c r="R748" s="23"/>
      <c r="S748" s="23" t="str">
        <f t="shared" si="33"/>
        <v>longitude, latitude, time</v>
      </c>
      <c r="T748" s="23" t="str">
        <f t="shared" si="34"/>
        <v>area: mean where land time: mean</v>
      </c>
      <c r="U748" s="27" t="str">
        <f t="shared" si="35"/>
        <v>mrro</v>
      </c>
      <c r="V748" s="23"/>
    </row>
    <row r="749" spans="1:22" ht="56">
      <c r="A749" s="23" t="s">
        <v>2056</v>
      </c>
      <c r="B749" s="23" t="s">
        <v>75</v>
      </c>
      <c r="C749" s="24" t="s">
        <v>76</v>
      </c>
      <c r="D749" s="24" t="s">
        <v>2057</v>
      </c>
      <c r="E749" s="24" t="s">
        <v>14</v>
      </c>
      <c r="F749" s="23" t="s">
        <v>15</v>
      </c>
      <c r="G749" s="23"/>
      <c r="H749" s="23" t="s">
        <v>16</v>
      </c>
      <c r="I749" s="24" t="s">
        <v>78</v>
      </c>
      <c r="J749" s="23" t="s">
        <v>18</v>
      </c>
      <c r="K749" s="24"/>
      <c r="L749" s="26"/>
      <c r="M749" s="26"/>
      <c r="N749" s="23"/>
      <c r="O749" s="27"/>
      <c r="P749" s="23" t="s">
        <v>6217</v>
      </c>
      <c r="Q749" s="27" t="str">
        <f>IF(O749&lt;&gt;"",O749,IF(ISNUMBER(FIND("xant",E749)),"ant",IF(ISNUMBER(FIND("xgre",E749)),"gre","glb")))</f>
        <v>glb</v>
      </c>
      <c r="R749" s="23"/>
      <c r="S749" s="23" t="str">
        <f t="shared" si="33"/>
        <v>longitude, latitude, time</v>
      </c>
      <c r="T749" s="23" t="str">
        <f t="shared" si="34"/>
        <v>area: mean where land time: mean</v>
      </c>
      <c r="U749" s="27" t="str">
        <f t="shared" si="35"/>
        <v>mrro</v>
      </c>
      <c r="V749" s="23"/>
    </row>
    <row r="750" spans="1:22" ht="42">
      <c r="A750" s="23" t="s">
        <v>2425</v>
      </c>
      <c r="B750" s="23" t="s">
        <v>75</v>
      </c>
      <c r="C750" s="24" t="s">
        <v>76</v>
      </c>
      <c r="D750" s="24" t="s">
        <v>2426</v>
      </c>
      <c r="E750" s="24" t="s">
        <v>14</v>
      </c>
      <c r="F750" s="23" t="s">
        <v>15</v>
      </c>
      <c r="G750" s="23"/>
      <c r="H750" s="23" t="s">
        <v>16</v>
      </c>
      <c r="I750" s="24" t="s">
        <v>17</v>
      </c>
      <c r="J750" s="23" t="s">
        <v>18</v>
      </c>
      <c r="K750" s="24" t="s">
        <v>5944</v>
      </c>
      <c r="L750" s="26"/>
      <c r="M750" s="26" t="s">
        <v>78</v>
      </c>
      <c r="N750" s="23"/>
      <c r="O750" s="27"/>
      <c r="P750" s="23" t="s">
        <v>6217</v>
      </c>
      <c r="Q750" s="27" t="str">
        <f>IF(O750&lt;&gt;"",O750,IF(ISNUMBER(FIND("xant",E750)),"ant",IF(ISNUMBER(FIND("xgre",E750)),"gre","glb")))</f>
        <v>glb</v>
      </c>
      <c r="R750" s="23"/>
      <c r="S750" s="23" t="str">
        <f t="shared" si="33"/>
        <v>longitude, latitude, time</v>
      </c>
      <c r="T750" s="23" t="str">
        <f t="shared" si="34"/>
        <v>area: mean where land time: mean</v>
      </c>
      <c r="U750" s="27" t="str">
        <f t="shared" si="35"/>
        <v>mrro</v>
      </c>
      <c r="V750" s="23"/>
    </row>
    <row r="751" spans="1:22" ht="42">
      <c r="A751" s="23" t="s">
        <v>4148</v>
      </c>
      <c r="B751" s="23" t="s">
        <v>75</v>
      </c>
      <c r="C751" s="24" t="s">
        <v>76</v>
      </c>
      <c r="D751" s="24" t="s">
        <v>4149</v>
      </c>
      <c r="E751" s="24" t="s">
        <v>14</v>
      </c>
      <c r="F751" s="23" t="s">
        <v>15</v>
      </c>
      <c r="G751" s="23"/>
      <c r="H751" s="23" t="s">
        <v>16</v>
      </c>
      <c r="I751" s="24" t="s">
        <v>78</v>
      </c>
      <c r="J751" s="23" t="s">
        <v>18</v>
      </c>
      <c r="K751" s="24"/>
      <c r="L751" s="26"/>
      <c r="M751" s="26"/>
      <c r="N751" s="23"/>
      <c r="O751" s="27"/>
      <c r="P751" s="23" t="s">
        <v>6217</v>
      </c>
      <c r="Q751" s="27" t="str">
        <f>IF(O751&lt;&gt;"",O751,IF(ISNUMBER(FIND("xant",E751)),"ant",IF(ISNUMBER(FIND("xgre",E751)),"gre","glb")))</f>
        <v>glb</v>
      </c>
      <c r="R751" s="23"/>
      <c r="S751" s="23" t="str">
        <f t="shared" si="33"/>
        <v>longitude, latitude, time</v>
      </c>
      <c r="T751" s="23" t="str">
        <f t="shared" si="34"/>
        <v>area: mean where land time: mean</v>
      </c>
      <c r="U751" s="27" t="str">
        <f t="shared" si="35"/>
        <v>mrro</v>
      </c>
      <c r="V751" s="23"/>
    </row>
    <row r="752" spans="1:22" ht="14">
      <c r="A752" s="23" t="s">
        <v>2427</v>
      </c>
      <c r="B752" s="23" t="s">
        <v>2428</v>
      </c>
      <c r="C752" s="24" t="s">
        <v>2429</v>
      </c>
      <c r="D752" s="24" t="s">
        <v>2430</v>
      </c>
      <c r="E752" s="24" t="s">
        <v>14</v>
      </c>
      <c r="F752" s="23" t="s">
        <v>15</v>
      </c>
      <c r="G752" s="23"/>
      <c r="H752" s="23" t="s">
        <v>16</v>
      </c>
      <c r="I752" s="24" t="s">
        <v>78</v>
      </c>
      <c r="J752" s="23" t="s">
        <v>18</v>
      </c>
      <c r="K752" s="24"/>
      <c r="L752" s="26"/>
      <c r="M752" s="26"/>
      <c r="N752" s="23"/>
      <c r="O752" s="27"/>
      <c r="P752" s="23" t="s">
        <v>6217</v>
      </c>
      <c r="Q752" s="27" t="str">
        <f>IF(O752&lt;&gt;"",O752,IF(ISNUMBER(FIND("xant",E752)),"ant",IF(ISNUMBER(FIND("xgre",E752)),"gre","glb")))</f>
        <v>glb</v>
      </c>
      <c r="R752" s="23"/>
      <c r="S752" s="23" t="str">
        <f t="shared" si="33"/>
        <v>longitude, latitude, time</v>
      </c>
      <c r="T752" s="23" t="str">
        <f t="shared" si="34"/>
        <v>area: mean where land time: mean</v>
      </c>
      <c r="U752" s="27" t="str">
        <f t="shared" si="35"/>
        <v>mrrob</v>
      </c>
      <c r="V752" s="23"/>
    </row>
    <row r="753" spans="1:22" ht="42">
      <c r="A753" s="23" t="s">
        <v>3991</v>
      </c>
      <c r="B753" s="23" t="s">
        <v>3992</v>
      </c>
      <c r="C753" s="24" t="s">
        <v>3993</v>
      </c>
      <c r="D753" s="24" t="s">
        <v>3970</v>
      </c>
      <c r="E753" s="24" t="s">
        <v>14</v>
      </c>
      <c r="F753" s="23" t="s">
        <v>15</v>
      </c>
      <c r="G753" s="23"/>
      <c r="H753" s="23" t="s">
        <v>16</v>
      </c>
      <c r="I753" s="24" t="s">
        <v>3331</v>
      </c>
      <c r="J753" s="23" t="s">
        <v>18</v>
      </c>
      <c r="K753" s="24" t="s">
        <v>5940</v>
      </c>
      <c r="L753" s="26"/>
      <c r="M753" s="26"/>
      <c r="N753" s="23" t="s">
        <v>75</v>
      </c>
      <c r="O753" s="27"/>
      <c r="P753" s="23" t="s">
        <v>6219</v>
      </c>
      <c r="Q753" s="27" t="str">
        <f>IF(O753&lt;&gt;"",O753,IF(ISNUMBER(FIND("xant",E753)),"ant",IF(ISNUMBER(FIND("xgre",E753)),"gre","glb")))</f>
        <v>glb</v>
      </c>
      <c r="R753" s="23"/>
      <c r="S753" s="23" t="str">
        <f t="shared" si="33"/>
        <v>longitude, latitude, time</v>
      </c>
      <c r="T753" s="23" t="str">
        <f t="shared" si="34"/>
        <v>area: time: mean where ice_sheet</v>
      </c>
      <c r="U753" s="27" t="str">
        <f t="shared" si="35"/>
        <v>mrro</v>
      </c>
      <c r="V753" s="23"/>
    </row>
    <row r="754" spans="1:22" ht="70">
      <c r="A754" s="23" t="s">
        <v>3782</v>
      </c>
      <c r="B754" s="23" t="s">
        <v>3783</v>
      </c>
      <c r="C754" s="24" t="s">
        <v>3784</v>
      </c>
      <c r="D754" s="24" t="s">
        <v>3785</v>
      </c>
      <c r="E754" s="24" t="s">
        <v>3747</v>
      </c>
      <c r="F754" s="23" t="s">
        <v>3726</v>
      </c>
      <c r="G754" s="23"/>
      <c r="H754" s="23" t="s">
        <v>16</v>
      </c>
      <c r="I754" s="24" t="s">
        <v>3331</v>
      </c>
      <c r="J754" s="23" t="s">
        <v>3728</v>
      </c>
      <c r="K754" s="24" t="s">
        <v>5974</v>
      </c>
      <c r="L754" s="29" t="s">
        <v>14</v>
      </c>
      <c r="M754" s="29"/>
      <c r="N754" s="23"/>
      <c r="O754" s="27"/>
      <c r="P754" s="23" t="s">
        <v>6219</v>
      </c>
      <c r="Q754" s="27" t="str">
        <f>IF(O754&lt;&gt;"",O754,IF(ISNUMBER(FIND("xant",E754)),"ant",IF(ISNUMBER(FIND("xgre",E754)),"gre","glb")))</f>
        <v>ant</v>
      </c>
      <c r="R754" s="23"/>
      <c r="S754" s="23" t="str">
        <f t="shared" si="33"/>
        <v>longitude, latitude, time</v>
      </c>
      <c r="T754" s="23" t="str">
        <f t="shared" si="34"/>
        <v>area: time: mean where ice_sheet</v>
      </c>
      <c r="U754" s="27" t="str">
        <f t="shared" si="35"/>
        <v>mrroLi</v>
      </c>
      <c r="V754" s="23"/>
    </row>
    <row r="755" spans="1:22" ht="70">
      <c r="A755" s="23" t="s">
        <v>3826</v>
      </c>
      <c r="B755" s="23" t="s">
        <v>3783</v>
      </c>
      <c r="C755" s="24" t="s">
        <v>3784</v>
      </c>
      <c r="D755" s="24" t="s">
        <v>3785</v>
      </c>
      <c r="E755" s="24" t="s">
        <v>3815</v>
      </c>
      <c r="F755" s="23" t="s">
        <v>3740</v>
      </c>
      <c r="G755" s="23"/>
      <c r="H755" s="23" t="s">
        <v>16</v>
      </c>
      <c r="I755" s="24" t="s">
        <v>3331</v>
      </c>
      <c r="J755" s="23" t="s">
        <v>3728</v>
      </c>
      <c r="K755" s="24" t="s">
        <v>5973</v>
      </c>
      <c r="L755" s="29" t="s">
        <v>14</v>
      </c>
      <c r="M755" s="29"/>
      <c r="N755" s="23"/>
      <c r="O755" s="27"/>
      <c r="P755" s="23" t="s">
        <v>6219</v>
      </c>
      <c r="Q755" s="27" t="str">
        <f>IF(O755&lt;&gt;"",O755,IF(ISNUMBER(FIND("xant",E755)),"ant",IF(ISNUMBER(FIND("xgre",E755)),"gre","glb")))</f>
        <v>gre</v>
      </c>
      <c r="R755" s="23"/>
      <c r="S755" s="23" t="str">
        <f t="shared" si="33"/>
        <v>longitude, latitude, time</v>
      </c>
      <c r="T755" s="23" t="str">
        <f t="shared" si="34"/>
        <v>area: time: mean where ice_sheet</v>
      </c>
      <c r="U755" s="27" t="str">
        <f t="shared" si="35"/>
        <v>mrroLi</v>
      </c>
      <c r="V755" s="23"/>
    </row>
    <row r="756" spans="1:22" ht="14">
      <c r="A756" s="23" t="s">
        <v>79</v>
      </c>
      <c r="B756" s="23" t="s">
        <v>80</v>
      </c>
      <c r="C756" s="24" t="s">
        <v>81</v>
      </c>
      <c r="D756" s="24" t="s">
        <v>82</v>
      </c>
      <c r="E756" s="24" t="s">
        <v>14</v>
      </c>
      <c r="F756" s="23" t="s">
        <v>15</v>
      </c>
      <c r="G756" s="23"/>
      <c r="H756" s="23" t="s">
        <v>16</v>
      </c>
      <c r="I756" s="24" t="s">
        <v>78</v>
      </c>
      <c r="J756" s="23" t="s">
        <v>18</v>
      </c>
      <c r="K756" s="24"/>
      <c r="L756" s="26"/>
      <c r="M756" s="26"/>
      <c r="N756" s="23"/>
      <c r="O756" s="27"/>
      <c r="P756" s="23" t="s">
        <v>6217</v>
      </c>
      <c r="Q756" s="27" t="str">
        <f>IF(O756&lt;&gt;"",O756,IF(ISNUMBER(FIND("xant",E756)),"ant",IF(ISNUMBER(FIND("xgre",E756)),"gre","glb")))</f>
        <v>glb</v>
      </c>
      <c r="R756" s="23"/>
      <c r="S756" s="23" t="str">
        <f t="shared" si="33"/>
        <v>longitude, latitude, time</v>
      </c>
      <c r="T756" s="23" t="str">
        <f t="shared" si="34"/>
        <v>area: mean where land time: mean</v>
      </c>
      <c r="U756" s="27" t="str">
        <f t="shared" si="35"/>
        <v>mrros</v>
      </c>
      <c r="V756" s="23"/>
    </row>
    <row r="757" spans="1:22" ht="14">
      <c r="A757" s="23" t="s">
        <v>2431</v>
      </c>
      <c r="B757" s="23" t="s">
        <v>80</v>
      </c>
      <c r="C757" s="24" t="s">
        <v>81</v>
      </c>
      <c r="D757" s="24" t="s">
        <v>82</v>
      </c>
      <c r="E757" s="24" t="s">
        <v>14</v>
      </c>
      <c r="F757" s="23" t="s">
        <v>15</v>
      </c>
      <c r="G757" s="23"/>
      <c r="H757" s="23" t="s">
        <v>16</v>
      </c>
      <c r="I757" s="24" t="s">
        <v>78</v>
      </c>
      <c r="J757" s="23" t="s">
        <v>18</v>
      </c>
      <c r="K757" s="24"/>
      <c r="L757" s="26"/>
      <c r="M757" s="26"/>
      <c r="N757" s="23"/>
      <c r="O757" s="27"/>
      <c r="P757" s="23" t="s">
        <v>6217</v>
      </c>
      <c r="Q757" s="27" t="str">
        <f>IF(O757&lt;&gt;"",O757,IF(ISNUMBER(FIND("xant",E757)),"ant",IF(ISNUMBER(FIND("xgre",E757)),"gre","glb")))</f>
        <v>glb</v>
      </c>
      <c r="R757" s="23"/>
      <c r="S757" s="23" t="str">
        <f t="shared" si="33"/>
        <v>longitude, latitude, time</v>
      </c>
      <c r="T757" s="23" t="str">
        <f t="shared" si="34"/>
        <v>area: mean where land time: mean</v>
      </c>
      <c r="U757" s="27" t="str">
        <f t="shared" si="35"/>
        <v>mrros</v>
      </c>
      <c r="V757" s="23"/>
    </row>
    <row r="758" spans="1:22" ht="28">
      <c r="A758" s="23" t="s">
        <v>4150</v>
      </c>
      <c r="B758" s="23" t="s">
        <v>80</v>
      </c>
      <c r="C758" s="24" t="s">
        <v>81</v>
      </c>
      <c r="D758" s="24" t="s">
        <v>4151</v>
      </c>
      <c r="E758" s="24" t="s">
        <v>14</v>
      </c>
      <c r="F758" s="23" t="s">
        <v>15</v>
      </c>
      <c r="G758" s="23"/>
      <c r="H758" s="23" t="s">
        <v>16</v>
      </c>
      <c r="I758" s="24" t="s">
        <v>78</v>
      </c>
      <c r="J758" s="23" t="s">
        <v>18</v>
      </c>
      <c r="K758" s="24"/>
      <c r="L758" s="26"/>
      <c r="M758" s="26"/>
      <c r="N758" s="23"/>
      <c r="O758" s="27"/>
      <c r="P758" s="23" t="s">
        <v>6217</v>
      </c>
      <c r="Q758" s="27" t="str">
        <f>IF(O758&lt;&gt;"",O758,IF(ISNUMBER(FIND("xant",E758)),"ant",IF(ISNUMBER(FIND("xgre",E758)),"gre","glb")))</f>
        <v>glb</v>
      </c>
      <c r="R758" s="23"/>
      <c r="S758" s="23" t="str">
        <f t="shared" si="33"/>
        <v>longitude, latitude, time</v>
      </c>
      <c r="T758" s="23" t="str">
        <f t="shared" si="34"/>
        <v>area: mean where land time: mean</v>
      </c>
      <c r="U758" s="27" t="str">
        <f t="shared" si="35"/>
        <v>mrros</v>
      </c>
      <c r="V758" s="23"/>
    </row>
    <row r="759" spans="1:22" ht="42">
      <c r="A759" s="23" t="s">
        <v>2432</v>
      </c>
      <c r="B759" s="23" t="s">
        <v>2433</v>
      </c>
      <c r="C759" s="24" t="s">
        <v>2434</v>
      </c>
      <c r="D759" s="24" t="s">
        <v>2435</v>
      </c>
      <c r="E759" s="24" t="s">
        <v>2436</v>
      </c>
      <c r="F759" s="23" t="s">
        <v>2437</v>
      </c>
      <c r="G759" s="23"/>
      <c r="H759" s="23" t="s">
        <v>16</v>
      </c>
      <c r="I759" s="24" t="s">
        <v>78</v>
      </c>
      <c r="J759" s="23" t="s">
        <v>18</v>
      </c>
      <c r="K759" s="24"/>
      <c r="L759" s="26"/>
      <c r="M759" s="26"/>
      <c r="N759" s="23"/>
      <c r="O759" s="27"/>
      <c r="P759" s="23" t="s">
        <v>6217</v>
      </c>
      <c r="Q759" s="27" t="str">
        <f>IF(O759&lt;&gt;"",O759,IF(ISNUMBER(FIND("xant",E759)),"ant",IF(ISNUMBER(FIND("xgre",E759)),"gre","glb")))</f>
        <v>glb</v>
      </c>
      <c r="R759" s="23"/>
      <c r="S759" s="23" t="str">
        <f t="shared" si="33"/>
        <v>longitude, latitude, sdepth, time</v>
      </c>
      <c r="T759" s="23" t="str">
        <f t="shared" si="34"/>
        <v>area: mean where land time: mean</v>
      </c>
      <c r="U759" s="27" t="str">
        <f t="shared" si="35"/>
        <v>mrsfl</v>
      </c>
      <c r="V759" s="23"/>
    </row>
    <row r="760" spans="1:22" ht="42">
      <c r="A760" s="23" t="s">
        <v>3102</v>
      </c>
      <c r="B760" s="23" t="s">
        <v>2433</v>
      </c>
      <c r="C760" s="24" t="s">
        <v>2434</v>
      </c>
      <c r="D760" s="24" t="s">
        <v>2435</v>
      </c>
      <c r="E760" s="24" t="s">
        <v>2436</v>
      </c>
      <c r="F760" s="23" t="s">
        <v>2437</v>
      </c>
      <c r="G760" s="23"/>
      <c r="H760" s="23" t="s">
        <v>16</v>
      </c>
      <c r="I760" s="24" t="s">
        <v>78</v>
      </c>
      <c r="J760" s="23" t="s">
        <v>18</v>
      </c>
      <c r="K760" s="24"/>
      <c r="L760" s="26"/>
      <c r="M760" s="26"/>
      <c r="N760" s="23"/>
      <c r="O760" s="27"/>
      <c r="P760" s="23" t="s">
        <v>6217</v>
      </c>
      <c r="Q760" s="27" t="str">
        <f>IF(O760&lt;&gt;"",O760,IF(ISNUMBER(FIND("xant",E760)),"ant",IF(ISNUMBER(FIND("xgre",E760)),"gre","glb")))</f>
        <v>glb</v>
      </c>
      <c r="R760" s="23"/>
      <c r="S760" s="23" t="str">
        <f t="shared" si="33"/>
        <v>longitude, latitude, sdepth, time</v>
      </c>
      <c r="T760" s="23" t="str">
        <f t="shared" si="34"/>
        <v>area: mean where land time: mean</v>
      </c>
      <c r="U760" s="27" t="str">
        <f t="shared" si="35"/>
        <v>mrsfl</v>
      </c>
      <c r="V760" s="23"/>
    </row>
    <row r="761" spans="1:22" ht="42">
      <c r="A761" s="23" t="s">
        <v>2438</v>
      </c>
      <c r="B761" s="23" t="s">
        <v>2439</v>
      </c>
      <c r="C761" s="24" t="s">
        <v>2440</v>
      </c>
      <c r="D761" s="24" t="s">
        <v>2441</v>
      </c>
      <c r="E761" s="24" t="s">
        <v>2436</v>
      </c>
      <c r="F761" s="23" t="s">
        <v>2437</v>
      </c>
      <c r="G761" s="23"/>
      <c r="H761" s="23" t="s">
        <v>16</v>
      </c>
      <c r="I761" s="24" t="s">
        <v>78</v>
      </c>
      <c r="J761" s="23" t="s">
        <v>18</v>
      </c>
      <c r="K761" s="24"/>
      <c r="L761" s="26"/>
      <c r="M761" s="26"/>
      <c r="N761" s="23"/>
      <c r="O761" s="27"/>
      <c r="P761" s="23" t="s">
        <v>6217</v>
      </c>
      <c r="Q761" s="27" t="str">
        <f>IF(O761&lt;&gt;"",O761,IF(ISNUMBER(FIND("xant",E761)),"ant",IF(ISNUMBER(FIND("xgre",E761)),"gre","glb")))</f>
        <v>glb</v>
      </c>
      <c r="R761" s="23"/>
      <c r="S761" s="23" t="str">
        <f t="shared" si="33"/>
        <v>longitude, latitude, sdepth, time</v>
      </c>
      <c r="T761" s="23" t="str">
        <f t="shared" si="34"/>
        <v>area: mean where land time: mean</v>
      </c>
      <c r="U761" s="27" t="str">
        <f t="shared" si="35"/>
        <v>mrsll</v>
      </c>
      <c r="V761" s="23"/>
    </row>
    <row r="762" spans="1:22" ht="42">
      <c r="A762" s="23" t="s">
        <v>3103</v>
      </c>
      <c r="B762" s="23" t="s">
        <v>2439</v>
      </c>
      <c r="C762" s="24" t="s">
        <v>2440</v>
      </c>
      <c r="D762" s="24" t="s">
        <v>2441</v>
      </c>
      <c r="E762" s="24" t="s">
        <v>2436</v>
      </c>
      <c r="F762" s="23" t="s">
        <v>2437</v>
      </c>
      <c r="G762" s="23"/>
      <c r="H762" s="23" t="s">
        <v>16</v>
      </c>
      <c r="I762" s="24" t="s">
        <v>78</v>
      </c>
      <c r="J762" s="23" t="s">
        <v>18</v>
      </c>
      <c r="K762" s="24"/>
      <c r="L762" s="26"/>
      <c r="M762" s="26"/>
      <c r="N762" s="23"/>
      <c r="O762" s="27"/>
      <c r="P762" s="23" t="s">
        <v>6217</v>
      </c>
      <c r="Q762" s="27" t="str">
        <f>IF(O762&lt;&gt;"",O762,IF(ISNUMBER(FIND("xant",E762)),"ant",IF(ISNUMBER(FIND("xgre",E762)),"gre","glb")))</f>
        <v>glb</v>
      </c>
      <c r="R762" s="23"/>
      <c r="S762" s="23" t="str">
        <f t="shared" si="33"/>
        <v>longitude, latitude, sdepth, time</v>
      </c>
      <c r="T762" s="23" t="str">
        <f t="shared" si="34"/>
        <v>area: mean where land time: mean</v>
      </c>
      <c r="U762" s="27" t="str">
        <f t="shared" si="35"/>
        <v>mrsll</v>
      </c>
      <c r="V762" s="23"/>
    </row>
    <row r="763" spans="1:22" ht="28">
      <c r="A763" s="23" t="s">
        <v>2058</v>
      </c>
      <c r="B763" s="23" t="s">
        <v>2059</v>
      </c>
      <c r="C763" s="24" t="s">
        <v>2060</v>
      </c>
      <c r="D763" s="24" t="s">
        <v>2061</v>
      </c>
      <c r="E763" s="24" t="s">
        <v>14</v>
      </c>
      <c r="F763" s="23" t="s">
        <v>15</v>
      </c>
      <c r="G763" s="23"/>
      <c r="H763" s="23" t="s">
        <v>16</v>
      </c>
      <c r="I763" s="24" t="s">
        <v>78</v>
      </c>
      <c r="J763" s="23" t="s">
        <v>18</v>
      </c>
      <c r="K763" s="24"/>
      <c r="L763" s="26"/>
      <c r="M763" s="26"/>
      <c r="N763" s="23"/>
      <c r="O763" s="27"/>
      <c r="P763" s="23" t="s">
        <v>6217</v>
      </c>
      <c r="Q763" s="27" t="str">
        <f>IF(O763&lt;&gt;"",O763,IF(ISNUMBER(FIND("xant",E763)),"ant",IF(ISNUMBER(FIND("xgre",E763)),"gre","glb")))</f>
        <v>glb</v>
      </c>
      <c r="R763" s="23"/>
      <c r="S763" s="23" t="str">
        <f t="shared" si="33"/>
        <v>longitude, latitude, time</v>
      </c>
      <c r="T763" s="23" t="str">
        <f t="shared" si="34"/>
        <v>area: mean where land time: mean</v>
      </c>
      <c r="U763" s="27" t="str">
        <f t="shared" si="35"/>
        <v>mrso</v>
      </c>
      <c r="V763" s="23"/>
    </row>
    <row r="764" spans="1:22" ht="28">
      <c r="A764" s="23" t="s">
        <v>4152</v>
      </c>
      <c r="B764" s="23" t="s">
        <v>2059</v>
      </c>
      <c r="C764" s="24" t="s">
        <v>2060</v>
      </c>
      <c r="D764" s="24" t="s">
        <v>2061</v>
      </c>
      <c r="E764" s="24" t="s">
        <v>14</v>
      </c>
      <c r="F764" s="23" t="s">
        <v>15</v>
      </c>
      <c r="G764" s="23"/>
      <c r="H764" s="23" t="s">
        <v>16</v>
      </c>
      <c r="I764" s="24" t="s">
        <v>78</v>
      </c>
      <c r="J764" s="23" t="s">
        <v>18</v>
      </c>
      <c r="K764" s="24"/>
      <c r="L764" s="26"/>
      <c r="M764" s="26"/>
      <c r="N764" s="23"/>
      <c r="O764" s="27"/>
      <c r="P764" s="23" t="s">
        <v>6217</v>
      </c>
      <c r="Q764" s="27" t="str">
        <f>IF(O764&lt;&gt;"",O764,IF(ISNUMBER(FIND("xant",E764)),"ant",IF(ISNUMBER(FIND("xgre",E764)),"gre","glb")))</f>
        <v>glb</v>
      </c>
      <c r="R764" s="23"/>
      <c r="S764" s="23" t="str">
        <f t="shared" si="33"/>
        <v>longitude, latitude, time</v>
      </c>
      <c r="T764" s="23" t="str">
        <f t="shared" si="34"/>
        <v>area: mean where land time: mean</v>
      </c>
      <c r="U764" s="27" t="str">
        <f t="shared" si="35"/>
        <v>mrso</v>
      </c>
      <c r="V764" s="23"/>
    </row>
    <row r="765" spans="1:22" ht="42">
      <c r="A765" s="23" t="s">
        <v>83</v>
      </c>
      <c r="B765" s="23" t="s">
        <v>84</v>
      </c>
      <c r="C765" s="24" t="s">
        <v>85</v>
      </c>
      <c r="D765" s="24" t="s">
        <v>86</v>
      </c>
      <c r="E765" s="24" t="s">
        <v>87</v>
      </c>
      <c r="F765" s="23" t="s">
        <v>15</v>
      </c>
      <c r="G765" s="23" t="s">
        <v>88</v>
      </c>
      <c r="H765" s="23" t="s">
        <v>16</v>
      </c>
      <c r="I765" s="24" t="s">
        <v>78</v>
      </c>
      <c r="J765" s="23" t="s">
        <v>18</v>
      </c>
      <c r="K765" s="24" t="s">
        <v>5976</v>
      </c>
      <c r="L765" s="26"/>
      <c r="M765" s="26"/>
      <c r="N765" s="23" t="s">
        <v>2445</v>
      </c>
      <c r="O765" s="27"/>
      <c r="P765" s="23" t="s">
        <v>6217</v>
      </c>
      <c r="Q765" s="27" t="str">
        <f>IF(O765&lt;&gt;"",O765,IF(ISNUMBER(FIND("xant",E765)),"ant",IF(ISNUMBER(FIND("xgre",E765)),"gre","glb")))</f>
        <v>glb</v>
      </c>
      <c r="R765" s="23"/>
      <c r="S765" s="23" t="str">
        <f t="shared" si="33"/>
        <v>longitude, latitude, time, sdepth10</v>
      </c>
      <c r="T765" s="23" t="str">
        <f t="shared" si="34"/>
        <v>area: mean where land time: mean</v>
      </c>
      <c r="U765" s="27" t="str">
        <f t="shared" si="35"/>
        <v>mrsol</v>
      </c>
      <c r="V765" s="23"/>
    </row>
    <row r="766" spans="1:22" ht="28">
      <c r="A766" s="23" t="s">
        <v>2442</v>
      </c>
      <c r="B766" s="23" t="s">
        <v>84</v>
      </c>
      <c r="C766" s="24" t="s">
        <v>84</v>
      </c>
      <c r="D766" s="24" t="s">
        <v>2443</v>
      </c>
      <c r="E766" s="24" t="s">
        <v>87</v>
      </c>
      <c r="F766" s="23" t="s">
        <v>15</v>
      </c>
      <c r="G766" s="23" t="s">
        <v>88</v>
      </c>
      <c r="H766" s="23" t="s">
        <v>16</v>
      </c>
      <c r="I766" s="24" t="s">
        <v>78</v>
      </c>
      <c r="J766" s="23" t="s">
        <v>18</v>
      </c>
      <c r="K766" s="24" t="s">
        <v>5975</v>
      </c>
      <c r="L766" s="26"/>
      <c r="M766" s="26"/>
      <c r="N766" s="23" t="s">
        <v>2445</v>
      </c>
      <c r="O766" s="27"/>
      <c r="P766" s="23" t="s">
        <v>6217</v>
      </c>
      <c r="Q766" s="27" t="str">
        <f>IF(O766&lt;&gt;"",O766,IF(ISNUMBER(FIND("xant",E766)),"ant",IF(ISNUMBER(FIND("xgre",E766)),"gre","glb")))</f>
        <v>glb</v>
      </c>
      <c r="R766" s="23"/>
      <c r="S766" s="23" t="str">
        <f t="shared" si="33"/>
        <v>longitude, latitude, time, sdepth10</v>
      </c>
      <c r="T766" s="23" t="str">
        <f t="shared" si="34"/>
        <v>area: mean where land time: mean</v>
      </c>
      <c r="U766" s="27" t="str">
        <f t="shared" si="35"/>
        <v>mrsol</v>
      </c>
      <c r="V766" s="23"/>
    </row>
    <row r="767" spans="1:22" ht="56">
      <c r="A767" s="23" t="s">
        <v>3688</v>
      </c>
      <c r="B767" s="23" t="s">
        <v>3689</v>
      </c>
      <c r="C767" s="24" t="s">
        <v>3690</v>
      </c>
      <c r="D767" s="24" t="s">
        <v>3691</v>
      </c>
      <c r="E767" s="24" t="s">
        <v>2703</v>
      </c>
      <c r="F767" s="23" t="s">
        <v>15</v>
      </c>
      <c r="G767" s="23"/>
      <c r="H767" s="23" t="s">
        <v>571</v>
      </c>
      <c r="I767" s="24" t="s">
        <v>2711</v>
      </c>
      <c r="J767" s="23" t="s">
        <v>18</v>
      </c>
      <c r="K767" s="24"/>
      <c r="L767" s="26"/>
      <c r="M767" s="26"/>
      <c r="N767" s="23"/>
      <c r="O767" s="27"/>
      <c r="P767" s="23" t="s">
        <v>6217</v>
      </c>
      <c r="Q767" s="27" t="str">
        <f>IF(O767&lt;&gt;"",O767,IF(ISNUMBER(FIND("xant",E767)),"ant",IF(ISNUMBER(FIND("xgre",E767)),"gre","glb")))</f>
        <v>glb</v>
      </c>
      <c r="R767" s="23"/>
      <c r="S767" s="23" t="str">
        <f t="shared" si="33"/>
        <v>longitude, latitude</v>
      </c>
      <c r="T767" s="23" t="str">
        <f t="shared" si="34"/>
        <v>area: mean where land</v>
      </c>
      <c r="U767" s="27" t="str">
        <f t="shared" si="35"/>
        <v>mrsofc</v>
      </c>
      <c r="V767" s="23"/>
    </row>
    <row r="768" spans="1:22" ht="42">
      <c r="A768" s="23" t="s">
        <v>2444</v>
      </c>
      <c r="B768" s="23" t="s">
        <v>2445</v>
      </c>
      <c r="C768" s="24" t="s">
        <v>2446</v>
      </c>
      <c r="D768" s="24" t="s">
        <v>2447</v>
      </c>
      <c r="E768" s="24" t="s">
        <v>2436</v>
      </c>
      <c r="F768" s="23" t="s">
        <v>2437</v>
      </c>
      <c r="G768" s="23"/>
      <c r="H768" s="23" t="s">
        <v>16</v>
      </c>
      <c r="I768" s="24" t="s">
        <v>78</v>
      </c>
      <c r="J768" s="23" t="s">
        <v>18</v>
      </c>
      <c r="K768" s="24"/>
      <c r="L768" s="26"/>
      <c r="M768" s="26"/>
      <c r="N768" s="23"/>
      <c r="O768" s="27"/>
      <c r="P768" s="23" t="s">
        <v>6217</v>
      </c>
      <c r="Q768" s="27" t="str">
        <f>IF(O768&lt;&gt;"",O768,IF(ISNUMBER(FIND("xant",E768)),"ant",IF(ISNUMBER(FIND("xgre",E768)),"gre","glb")))</f>
        <v>glb</v>
      </c>
      <c r="R768" s="23"/>
      <c r="S768" s="23" t="str">
        <f t="shared" si="33"/>
        <v>longitude, latitude, sdepth, time</v>
      </c>
      <c r="T768" s="23" t="str">
        <f t="shared" si="34"/>
        <v>area: mean where land time: mean</v>
      </c>
      <c r="U768" s="27" t="str">
        <f t="shared" si="35"/>
        <v>mrsol</v>
      </c>
      <c r="V768" s="23"/>
    </row>
    <row r="769" spans="1:22" ht="42">
      <c r="A769" s="23" t="s">
        <v>3104</v>
      </c>
      <c r="B769" s="23" t="s">
        <v>2445</v>
      </c>
      <c r="C769" s="24" t="s">
        <v>2446</v>
      </c>
      <c r="D769" s="24" t="s">
        <v>2447</v>
      </c>
      <c r="E769" s="24" t="s">
        <v>2436</v>
      </c>
      <c r="F769" s="23" t="s">
        <v>2437</v>
      </c>
      <c r="G769" s="23"/>
      <c r="H769" s="23" t="s">
        <v>16</v>
      </c>
      <c r="I769" s="24" t="s">
        <v>78</v>
      </c>
      <c r="J769" s="23" t="s">
        <v>18</v>
      </c>
      <c r="K769" s="24"/>
      <c r="L769" s="26"/>
      <c r="M769" s="26"/>
      <c r="N769" s="23"/>
      <c r="O769" s="27"/>
      <c r="P769" s="23" t="s">
        <v>6217</v>
      </c>
      <c r="Q769" s="27" t="str">
        <f>IF(O769&lt;&gt;"",O769,IF(ISNUMBER(FIND("xant",E769)),"ant",IF(ISNUMBER(FIND("xgre",E769)),"gre","glb")))</f>
        <v>glb</v>
      </c>
      <c r="R769" s="23"/>
      <c r="S769" s="23" t="str">
        <f t="shared" si="33"/>
        <v>longitude, latitude, sdepth, time</v>
      </c>
      <c r="T769" s="23" t="str">
        <f t="shared" si="34"/>
        <v>area: mean where land time: mean</v>
      </c>
      <c r="U769" s="27" t="str">
        <f t="shared" si="35"/>
        <v>mrsol</v>
      </c>
      <c r="V769" s="23"/>
    </row>
    <row r="770" spans="1:22" ht="28">
      <c r="A770" s="23" t="s">
        <v>89</v>
      </c>
      <c r="B770" s="23" t="s">
        <v>90</v>
      </c>
      <c r="C770" s="24" t="s">
        <v>91</v>
      </c>
      <c r="D770" s="24" t="s">
        <v>92</v>
      </c>
      <c r="E770" s="24" t="s">
        <v>93</v>
      </c>
      <c r="F770" s="23" t="s">
        <v>15</v>
      </c>
      <c r="G770" s="23" t="s">
        <v>94</v>
      </c>
      <c r="H770" s="23" t="s">
        <v>66</v>
      </c>
      <c r="I770" s="24" t="s">
        <v>95</v>
      </c>
      <c r="J770" s="23" t="s">
        <v>18</v>
      </c>
      <c r="K770" s="24" t="s">
        <v>5977</v>
      </c>
      <c r="L770" s="26"/>
      <c r="M770" s="26"/>
      <c r="N770" s="23" t="s">
        <v>2445</v>
      </c>
      <c r="O770" s="27"/>
      <c r="P770" s="23" t="s">
        <v>6217</v>
      </c>
      <c r="Q770" s="27" t="str">
        <f>IF(O770&lt;&gt;"",O770,IF(ISNUMBER(FIND("xant",E770)),"ant",IF(ISNUMBER(FIND("xgre",E770)),"gre","glb")))</f>
        <v>glb</v>
      </c>
      <c r="R770" s="23"/>
      <c r="S770" s="23" t="str">
        <f t="shared" ref="S770:S833" si="36">IF(L770="",E770,L770)</f>
        <v>longitude, latitude, time1, sdepth1</v>
      </c>
      <c r="T770" s="23" t="str">
        <f t="shared" ref="T770:T833" si="37">IF(M770="",I770,M770)</f>
        <v>area: mean where land time: point</v>
      </c>
      <c r="U770" s="27" t="str">
        <f t="shared" ref="U770:U833" si="38">IF(N770="",B770,N770)</f>
        <v>mrsol</v>
      </c>
      <c r="V770" s="23"/>
    </row>
    <row r="771" spans="1:22" ht="28">
      <c r="A771" s="23" t="s">
        <v>2062</v>
      </c>
      <c r="B771" s="23" t="s">
        <v>90</v>
      </c>
      <c r="C771" s="24" t="s">
        <v>91</v>
      </c>
      <c r="D771" s="24" t="s">
        <v>92</v>
      </c>
      <c r="E771" s="24" t="s">
        <v>2063</v>
      </c>
      <c r="F771" s="23" t="s">
        <v>15</v>
      </c>
      <c r="G771" s="23" t="s">
        <v>94</v>
      </c>
      <c r="H771" s="23" t="s">
        <v>16</v>
      </c>
      <c r="I771" s="24" t="s">
        <v>78</v>
      </c>
      <c r="J771" s="23" t="s">
        <v>18</v>
      </c>
      <c r="K771" s="24" t="s">
        <v>5977</v>
      </c>
      <c r="L771" s="26"/>
      <c r="M771" s="26"/>
      <c r="N771" s="23" t="s">
        <v>2445</v>
      </c>
      <c r="O771" s="27"/>
      <c r="P771" s="23" t="s">
        <v>6217</v>
      </c>
      <c r="Q771" s="27" t="str">
        <f>IF(O771&lt;&gt;"",O771,IF(ISNUMBER(FIND("xant",E771)),"ant",IF(ISNUMBER(FIND("xgre",E771)),"gre","glb")))</f>
        <v>glb</v>
      </c>
      <c r="R771" s="23"/>
      <c r="S771" s="23" t="str">
        <f t="shared" si="36"/>
        <v>longitude, latitude, time, sdepth1</v>
      </c>
      <c r="T771" s="23" t="str">
        <f t="shared" si="37"/>
        <v>area: mean where land time: mean</v>
      </c>
      <c r="U771" s="27" t="str">
        <f t="shared" si="38"/>
        <v>mrsol</v>
      </c>
      <c r="V771" s="23"/>
    </row>
    <row r="772" spans="1:22" ht="28">
      <c r="A772" s="23" t="s">
        <v>4153</v>
      </c>
      <c r="B772" s="23" t="s">
        <v>90</v>
      </c>
      <c r="C772" s="24" t="s">
        <v>91</v>
      </c>
      <c r="D772" s="24" t="s">
        <v>92</v>
      </c>
      <c r="E772" s="24" t="s">
        <v>2063</v>
      </c>
      <c r="F772" s="23" t="s">
        <v>15</v>
      </c>
      <c r="G772" s="23" t="s">
        <v>94</v>
      </c>
      <c r="H772" s="23" t="s">
        <v>16</v>
      </c>
      <c r="I772" s="24" t="s">
        <v>78</v>
      </c>
      <c r="J772" s="23" t="s">
        <v>18</v>
      </c>
      <c r="K772" s="24" t="s">
        <v>5977</v>
      </c>
      <c r="L772" s="26"/>
      <c r="M772" s="26"/>
      <c r="N772" s="23" t="s">
        <v>2445</v>
      </c>
      <c r="O772" s="27"/>
      <c r="P772" s="23" t="s">
        <v>6217</v>
      </c>
      <c r="Q772" s="27" t="str">
        <f>IF(O772&lt;&gt;"",O772,IF(ISNUMBER(FIND("xant",E772)),"ant",IF(ISNUMBER(FIND("xgre",E772)),"gre","glb")))</f>
        <v>glb</v>
      </c>
      <c r="R772" s="23"/>
      <c r="S772" s="23" t="str">
        <f t="shared" si="36"/>
        <v>longitude, latitude, time, sdepth1</v>
      </c>
      <c r="T772" s="23" t="str">
        <f t="shared" si="37"/>
        <v>area: mean where land time: mean</v>
      </c>
      <c r="U772" s="27" t="str">
        <f t="shared" si="38"/>
        <v>mrsol</v>
      </c>
      <c r="V772" s="23"/>
    </row>
    <row r="773" spans="1:22" ht="42">
      <c r="A773" s="23" t="s">
        <v>3105</v>
      </c>
      <c r="B773" s="23" t="s">
        <v>3106</v>
      </c>
      <c r="C773" s="24" t="s">
        <v>3107</v>
      </c>
      <c r="D773" s="24" t="s">
        <v>3108</v>
      </c>
      <c r="E773" s="24" t="s">
        <v>3109</v>
      </c>
      <c r="F773" s="23" t="s">
        <v>15</v>
      </c>
      <c r="G773" s="23" t="s">
        <v>94</v>
      </c>
      <c r="H773" s="23" t="s">
        <v>16</v>
      </c>
      <c r="I773" s="24" t="s">
        <v>2337</v>
      </c>
      <c r="J773" s="23" t="s">
        <v>18</v>
      </c>
      <c r="K773" s="24" t="s">
        <v>5978</v>
      </c>
      <c r="L773" s="26"/>
      <c r="M773" s="26"/>
      <c r="N773" s="23" t="s">
        <v>2445</v>
      </c>
      <c r="O773" s="27"/>
      <c r="P773" s="23" t="s">
        <v>6217</v>
      </c>
      <c r="Q773" s="27" t="str">
        <f>IF(O773&lt;&gt;"",O773,IF(ISNUMBER(FIND("xant",E773)),"ant",IF(ISNUMBER(FIND("xgre",E773)),"gre","glb")))</f>
        <v>glb</v>
      </c>
      <c r="R773" s="23"/>
      <c r="S773" s="23" t="str">
        <f t="shared" si="36"/>
        <v>longitude, latitude, landUse, time, sdepth1</v>
      </c>
      <c r="T773" s="23" t="str">
        <f t="shared" si="37"/>
        <v>area: time: mean where sector</v>
      </c>
      <c r="U773" s="27" t="str">
        <f t="shared" si="38"/>
        <v>mrsol</v>
      </c>
      <c r="V773" s="23"/>
    </row>
    <row r="774" spans="1:22" ht="14">
      <c r="A774" s="23" t="s">
        <v>2448</v>
      </c>
      <c r="B774" s="23" t="s">
        <v>2449</v>
      </c>
      <c r="C774" s="24" t="s">
        <v>2450</v>
      </c>
      <c r="D774" s="24" t="s">
        <v>2451</v>
      </c>
      <c r="E774" s="24" t="s">
        <v>14</v>
      </c>
      <c r="F774" s="23" t="s">
        <v>15</v>
      </c>
      <c r="G774" s="23"/>
      <c r="H774" s="23" t="s">
        <v>16</v>
      </c>
      <c r="I774" s="24" t="s">
        <v>78</v>
      </c>
      <c r="J774" s="23" t="s">
        <v>18</v>
      </c>
      <c r="K774" s="24"/>
      <c r="L774" s="26"/>
      <c r="M774" s="26"/>
      <c r="N774" s="23"/>
      <c r="O774" s="27"/>
      <c r="P774" s="23" t="s">
        <v>6217</v>
      </c>
      <c r="Q774" s="27" t="str">
        <f>IF(O774&lt;&gt;"",O774,IF(ISNUMBER(FIND("xant",E774)),"ant",IF(ISNUMBER(FIND("xgre",E774)),"gre","glb")))</f>
        <v>glb</v>
      </c>
      <c r="R774" s="23"/>
      <c r="S774" s="23" t="str">
        <f t="shared" si="36"/>
        <v>longitude, latitude, time</v>
      </c>
      <c r="T774" s="23" t="str">
        <f t="shared" si="37"/>
        <v>area: mean where land time: mean</v>
      </c>
      <c r="U774" s="27" t="str">
        <f t="shared" si="38"/>
        <v>mrsow</v>
      </c>
      <c r="V774" s="23"/>
    </row>
    <row r="775" spans="1:22" ht="14">
      <c r="A775" s="23" t="s">
        <v>2452</v>
      </c>
      <c r="B775" s="23" t="s">
        <v>2453</v>
      </c>
      <c r="C775" s="24" t="s">
        <v>2454</v>
      </c>
      <c r="D775" s="24" t="s">
        <v>2455</v>
      </c>
      <c r="E775" s="24" t="s">
        <v>14</v>
      </c>
      <c r="F775" s="23" t="s">
        <v>15</v>
      </c>
      <c r="G775" s="23"/>
      <c r="H775" s="23" t="s">
        <v>16</v>
      </c>
      <c r="I775" s="24" t="s">
        <v>78</v>
      </c>
      <c r="J775" s="23" t="s">
        <v>18</v>
      </c>
      <c r="K775" s="24"/>
      <c r="L775" s="26"/>
      <c r="M775" s="26"/>
      <c r="N775" s="23"/>
      <c r="O775" s="27"/>
      <c r="P775" s="23" t="s">
        <v>6217</v>
      </c>
      <c r="Q775" s="27" t="str">
        <f>IF(O775&lt;&gt;"",O775,IF(ISNUMBER(FIND("xant",E775)),"ant",IF(ISNUMBER(FIND("xgre",E775)),"gre","glb")))</f>
        <v>glb</v>
      </c>
      <c r="R775" s="23"/>
      <c r="S775" s="23" t="str">
        <f t="shared" si="36"/>
        <v>longitude, latitude, time</v>
      </c>
      <c r="T775" s="23" t="str">
        <f t="shared" si="37"/>
        <v>area: mean where land time: mean</v>
      </c>
      <c r="U775" s="27" t="str">
        <f t="shared" si="38"/>
        <v>mrtws</v>
      </c>
      <c r="V775" s="23"/>
    </row>
    <row r="776" spans="1:22" ht="42">
      <c r="A776" s="23" t="s">
        <v>3110</v>
      </c>
      <c r="B776" s="23" t="s">
        <v>2453</v>
      </c>
      <c r="C776" s="24" t="s">
        <v>2454</v>
      </c>
      <c r="D776" s="24" t="s">
        <v>3111</v>
      </c>
      <c r="E776" s="24" t="s">
        <v>14</v>
      </c>
      <c r="F776" s="23" t="s">
        <v>15</v>
      </c>
      <c r="G776" s="23"/>
      <c r="H776" s="23" t="s">
        <v>16</v>
      </c>
      <c r="I776" s="24" t="s">
        <v>78</v>
      </c>
      <c r="J776" s="23" t="s">
        <v>18</v>
      </c>
      <c r="K776" s="24"/>
      <c r="L776" s="26"/>
      <c r="M776" s="26"/>
      <c r="N776" s="23"/>
      <c r="O776" s="27"/>
      <c r="P776" s="23" t="s">
        <v>6217</v>
      </c>
      <c r="Q776" s="27" t="str">
        <f>IF(O776&lt;&gt;"",O776,IF(ISNUMBER(FIND("xant",E776)),"ant",IF(ISNUMBER(FIND("xgre",E776)),"gre","glb")))</f>
        <v>glb</v>
      </c>
      <c r="R776" s="23"/>
      <c r="S776" s="23" t="str">
        <f t="shared" si="36"/>
        <v>longitude, latitude, time</v>
      </c>
      <c r="T776" s="23" t="str">
        <f t="shared" si="37"/>
        <v>area: mean where land time: mean</v>
      </c>
      <c r="U776" s="27" t="str">
        <f t="shared" si="38"/>
        <v>mrtws</v>
      </c>
      <c r="V776" s="23"/>
    </row>
    <row r="777" spans="1:22" ht="28">
      <c r="A777" s="23" t="s">
        <v>4908</v>
      </c>
      <c r="B777" s="23" t="s">
        <v>4909</v>
      </c>
      <c r="C777" s="24" t="s">
        <v>4910</v>
      </c>
      <c r="D777" s="24" t="s">
        <v>4911</v>
      </c>
      <c r="E777" s="24" t="s">
        <v>14</v>
      </c>
      <c r="F777" s="23" t="s">
        <v>15</v>
      </c>
      <c r="G777" s="23"/>
      <c r="H777" s="23" t="s">
        <v>16</v>
      </c>
      <c r="I777" s="24" t="s">
        <v>31</v>
      </c>
      <c r="J777" s="23" t="s">
        <v>37</v>
      </c>
      <c r="K777" s="24"/>
      <c r="L777" s="26"/>
      <c r="M777" s="26"/>
      <c r="N777" s="23"/>
      <c r="O777" s="27"/>
      <c r="P777" s="23" t="s">
        <v>6218</v>
      </c>
      <c r="Q777" s="27" t="str">
        <f>IF(O777&lt;&gt;"",O777,IF(ISNUMBER(FIND("xant",E777)),"ant",IF(ISNUMBER(FIND("xgre",E777)),"gre","glb")))</f>
        <v>glb</v>
      </c>
      <c r="R777" s="23"/>
      <c r="S777" s="23" t="str">
        <f t="shared" si="36"/>
        <v>longitude, latitude, time</v>
      </c>
      <c r="T777" s="23" t="str">
        <f t="shared" si="37"/>
        <v>area: mean where sea time: mean</v>
      </c>
      <c r="U777" s="27" t="str">
        <f t="shared" si="38"/>
        <v>msftbarot</v>
      </c>
      <c r="V777" s="23"/>
    </row>
    <row r="778" spans="1:22" ht="42">
      <c r="A778" s="23" t="s">
        <v>4912</v>
      </c>
      <c r="B778" s="23" t="s">
        <v>4913</v>
      </c>
      <c r="C778" s="24" t="s">
        <v>4914</v>
      </c>
      <c r="D778" s="24" t="s">
        <v>4915</v>
      </c>
      <c r="E778" s="24" t="s">
        <v>4916</v>
      </c>
      <c r="F778" s="23" t="s">
        <v>4917</v>
      </c>
      <c r="G778" s="23"/>
      <c r="H778" s="23" t="s">
        <v>16</v>
      </c>
      <c r="I778" s="24" t="s">
        <v>4702</v>
      </c>
      <c r="J778" s="23"/>
      <c r="K778" s="24" t="s">
        <v>5982</v>
      </c>
      <c r="L778" s="26"/>
      <c r="M778" s="26" t="s">
        <v>5979</v>
      </c>
      <c r="N778" s="23" t="s">
        <v>4923</v>
      </c>
      <c r="O778" s="27"/>
      <c r="P778" s="23" t="s">
        <v>6218</v>
      </c>
      <c r="Q778" s="27" t="str">
        <f>IF(O778&lt;&gt;"",O778,IF(ISNUMBER(FIND("xant",E778)),"ant",IF(ISNUMBER(FIND("xgre",E778)),"gre","glb")))</f>
        <v>glb</v>
      </c>
      <c r="R778" s="23"/>
      <c r="S778" s="23" t="str">
        <f t="shared" si="36"/>
        <v>latitude, rho, basin, time</v>
      </c>
      <c r="T778" s="23" t="str">
        <f t="shared" si="37"/>
        <v>longitude: rho: sum where sea (along a zig-zag grid path spanning a basin) time: mean</v>
      </c>
      <c r="U778" s="27" t="str">
        <f t="shared" si="38"/>
        <v>msftmz</v>
      </c>
      <c r="V778" s="23"/>
    </row>
    <row r="779" spans="1:22" ht="42">
      <c r="A779" s="23" t="s">
        <v>4918</v>
      </c>
      <c r="B779" s="23" t="s">
        <v>4919</v>
      </c>
      <c r="C779" s="24" t="s">
        <v>4920</v>
      </c>
      <c r="D779" s="24" t="s">
        <v>4921</v>
      </c>
      <c r="E779" s="24" t="s">
        <v>4916</v>
      </c>
      <c r="F779" s="23" t="s">
        <v>4917</v>
      </c>
      <c r="G779" s="23"/>
      <c r="H779" s="23" t="s">
        <v>16</v>
      </c>
      <c r="I779" s="24" t="s">
        <v>4702</v>
      </c>
      <c r="J779" s="23"/>
      <c r="K779" s="24" t="s">
        <v>5982</v>
      </c>
      <c r="L779" s="26"/>
      <c r="M779" s="26" t="s">
        <v>5979</v>
      </c>
      <c r="N779" s="23" t="s">
        <v>4923</v>
      </c>
      <c r="O779" s="27"/>
      <c r="P779" s="23" t="s">
        <v>6218</v>
      </c>
      <c r="Q779" s="27" t="str">
        <f>IF(O779&lt;&gt;"",O779,IF(ISNUMBER(FIND("xant",E779)),"ant",IF(ISNUMBER(FIND("xgre",E779)),"gre","glb")))</f>
        <v>glb</v>
      </c>
      <c r="R779" s="23"/>
      <c r="S779" s="23" t="str">
        <f t="shared" si="36"/>
        <v>latitude, rho, basin, time</v>
      </c>
      <c r="T779" s="23" t="str">
        <f t="shared" si="37"/>
        <v>longitude: rho: sum where sea (along a zig-zag grid path spanning a basin) time: mean</v>
      </c>
      <c r="U779" s="27" t="str">
        <f t="shared" si="38"/>
        <v>msftmz</v>
      </c>
      <c r="V779" s="23"/>
    </row>
    <row r="780" spans="1:22" ht="42">
      <c r="A780" s="23" t="s">
        <v>4922</v>
      </c>
      <c r="B780" s="23" t="s">
        <v>4923</v>
      </c>
      <c r="C780" s="24" t="s">
        <v>4914</v>
      </c>
      <c r="D780" s="24" t="s">
        <v>4915</v>
      </c>
      <c r="E780" s="24" t="s">
        <v>4924</v>
      </c>
      <c r="F780" s="23" t="s">
        <v>4925</v>
      </c>
      <c r="G780" s="23"/>
      <c r="H780" s="23" t="s">
        <v>16</v>
      </c>
      <c r="I780" s="24" t="s">
        <v>4702</v>
      </c>
      <c r="J780" s="23"/>
      <c r="K780" s="24" t="s">
        <v>5944</v>
      </c>
      <c r="L780" s="26"/>
      <c r="M780" s="26" t="s">
        <v>5979</v>
      </c>
      <c r="N780" s="23"/>
      <c r="O780" s="27"/>
      <c r="P780" s="23" t="s">
        <v>6218</v>
      </c>
      <c r="Q780" s="27" t="str">
        <f>IF(O780&lt;&gt;"",O780,IF(ISNUMBER(FIND("xant",E780)),"ant",IF(ISNUMBER(FIND("xgre",E780)),"gre","glb")))</f>
        <v>glb</v>
      </c>
      <c r="R780" s="23"/>
      <c r="S780" s="23" t="str">
        <f t="shared" si="36"/>
        <v>latitude, olevel, basin, time</v>
      </c>
      <c r="T780" s="23" t="str">
        <f t="shared" si="37"/>
        <v>longitude: rho: sum where sea (along a zig-zag grid path spanning a basin) time: mean</v>
      </c>
      <c r="U780" s="27" t="str">
        <f t="shared" si="38"/>
        <v>msftmz</v>
      </c>
      <c r="V780" s="23"/>
    </row>
    <row r="781" spans="1:22" ht="42">
      <c r="A781" s="23" t="s">
        <v>4926</v>
      </c>
      <c r="B781" s="23" t="s">
        <v>4927</v>
      </c>
      <c r="C781" s="24" t="s">
        <v>4920</v>
      </c>
      <c r="D781" s="24" t="s">
        <v>4921</v>
      </c>
      <c r="E781" s="24" t="s">
        <v>4924</v>
      </c>
      <c r="F781" s="23" t="s">
        <v>4925</v>
      </c>
      <c r="G781" s="23"/>
      <c r="H781" s="23" t="s">
        <v>16</v>
      </c>
      <c r="I781" s="24" t="s">
        <v>4702</v>
      </c>
      <c r="J781" s="23"/>
      <c r="K781" s="24" t="s">
        <v>5944</v>
      </c>
      <c r="L781" s="26"/>
      <c r="M781" s="26" t="s">
        <v>5979</v>
      </c>
      <c r="N781" s="23"/>
      <c r="O781" s="27"/>
      <c r="P781" s="23" t="s">
        <v>6218</v>
      </c>
      <c r="Q781" s="27" t="str">
        <f>IF(O781&lt;&gt;"",O781,IF(ISNUMBER(FIND("xant",E781)),"ant",IF(ISNUMBER(FIND("xgre",E781)),"gre","glb")))</f>
        <v>glb</v>
      </c>
      <c r="R781" s="23"/>
      <c r="S781" s="23" t="str">
        <f t="shared" si="36"/>
        <v>latitude, olevel, basin, time</v>
      </c>
      <c r="T781" s="23" t="str">
        <f t="shared" si="37"/>
        <v>longitude: rho: sum where sea (along a zig-zag grid path spanning a basin) time: mean</v>
      </c>
      <c r="U781" s="27" t="str">
        <f t="shared" si="38"/>
        <v>msftmzmpa</v>
      </c>
      <c r="V781" s="23"/>
    </row>
    <row r="782" spans="1:22" ht="42">
      <c r="A782" s="23" t="s">
        <v>4928</v>
      </c>
      <c r="B782" s="23" t="s">
        <v>4929</v>
      </c>
      <c r="C782" s="24" t="s">
        <v>4930</v>
      </c>
      <c r="D782" s="24" t="s">
        <v>4931</v>
      </c>
      <c r="E782" s="24" t="s">
        <v>4924</v>
      </c>
      <c r="F782" s="23" t="s">
        <v>4925</v>
      </c>
      <c r="G782" s="23"/>
      <c r="H782" s="23" t="s">
        <v>16</v>
      </c>
      <c r="I782" s="24" t="s">
        <v>4702</v>
      </c>
      <c r="J782" s="23"/>
      <c r="K782" s="24" t="s">
        <v>5944</v>
      </c>
      <c r="L782" s="26"/>
      <c r="M782" s="26" t="s">
        <v>5979</v>
      </c>
      <c r="N782" s="23"/>
      <c r="O782" s="27"/>
      <c r="P782" s="23" t="s">
        <v>6218</v>
      </c>
      <c r="Q782" s="27" t="str">
        <f>IF(O782&lt;&gt;"",O782,IF(ISNUMBER(FIND("xant",E782)),"ant",IF(ISNUMBER(FIND("xgre",E782)),"gre","glb")))</f>
        <v>glb</v>
      </c>
      <c r="R782" s="23"/>
      <c r="S782" s="23" t="str">
        <f t="shared" si="36"/>
        <v>latitude, olevel, basin, time</v>
      </c>
      <c r="T782" s="23" t="str">
        <f t="shared" si="37"/>
        <v>longitude: rho: sum where sea (along a zig-zag grid path spanning a basin) time: mean</v>
      </c>
      <c r="U782" s="27" t="str">
        <f t="shared" si="38"/>
        <v>msftmzsmpa</v>
      </c>
      <c r="V782" s="23"/>
    </row>
    <row r="783" spans="1:22" ht="98">
      <c r="A783" s="23" t="s">
        <v>4932</v>
      </c>
      <c r="B783" s="23" t="s">
        <v>4933</v>
      </c>
      <c r="C783" s="24" t="s">
        <v>4934</v>
      </c>
      <c r="D783" s="24" t="s">
        <v>4915</v>
      </c>
      <c r="E783" s="24" t="s">
        <v>4935</v>
      </c>
      <c r="F783" s="23" t="s">
        <v>4936</v>
      </c>
      <c r="G783" s="23"/>
      <c r="H783" s="23" t="s">
        <v>16</v>
      </c>
      <c r="I783" s="24" t="s">
        <v>4937</v>
      </c>
      <c r="J783" s="23"/>
      <c r="K783" s="24" t="s">
        <v>6214</v>
      </c>
      <c r="L783" s="24" t="s">
        <v>6190</v>
      </c>
      <c r="M783" s="26" t="s">
        <v>5981</v>
      </c>
      <c r="N783" s="23" t="s">
        <v>4942</v>
      </c>
      <c r="O783" s="27"/>
      <c r="P783" s="23" t="s">
        <v>6222</v>
      </c>
      <c r="Q783" s="27" t="str">
        <f>IF(O783&lt;&gt;"",O783,IF(ISNUMBER(FIND("xant",E783)),"ant",IF(ISNUMBER(FIND("xgre",E783)),"gre","glb")))</f>
        <v>glb</v>
      </c>
      <c r="R783" s="23"/>
      <c r="S783" s="23" t="str">
        <f t="shared" si="36"/>
        <v>rho, basin, time</v>
      </c>
      <c r="T783" s="23" t="str">
        <f t="shared" si="37"/>
        <v>grid_longitude: sum where sea time: mean</v>
      </c>
      <c r="U783" s="27" t="str">
        <f t="shared" si="38"/>
        <v>msftyz</v>
      </c>
      <c r="V783" s="23"/>
    </row>
    <row r="784" spans="1:22" ht="98">
      <c r="A784" s="23" t="s">
        <v>4938</v>
      </c>
      <c r="B784" s="23" t="s">
        <v>4939</v>
      </c>
      <c r="C784" s="24" t="s">
        <v>4940</v>
      </c>
      <c r="D784" s="24" t="s">
        <v>4921</v>
      </c>
      <c r="E784" s="24" t="s">
        <v>4935</v>
      </c>
      <c r="F784" s="23" t="s">
        <v>4936</v>
      </c>
      <c r="G784" s="23"/>
      <c r="H784" s="23" t="s">
        <v>16</v>
      </c>
      <c r="I784" s="24" t="s">
        <v>4937</v>
      </c>
      <c r="J784" s="23"/>
      <c r="K784" s="24" t="s">
        <v>6214</v>
      </c>
      <c r="L784" s="26"/>
      <c r="M784" s="26" t="s">
        <v>5981</v>
      </c>
      <c r="N784" s="23" t="s">
        <v>4946</v>
      </c>
      <c r="O784" s="27"/>
      <c r="P784" s="23" t="s">
        <v>6222</v>
      </c>
      <c r="Q784" s="27" t="str">
        <f>IF(O784&lt;&gt;"",O784,IF(ISNUMBER(FIND("xant",E784)),"ant",IF(ISNUMBER(FIND("xgre",E784)),"gre","glb")))</f>
        <v>glb</v>
      </c>
      <c r="R784" s="23"/>
      <c r="S784" s="23" t="str">
        <f t="shared" si="36"/>
        <v>gridlatitude, rho, basin, time</v>
      </c>
      <c r="T784" s="23" t="str">
        <f t="shared" si="37"/>
        <v>grid_longitude: sum where sea time: mean</v>
      </c>
      <c r="U784" s="27" t="str">
        <f t="shared" si="38"/>
        <v>msftyzmpa</v>
      </c>
      <c r="V784" s="23"/>
    </row>
    <row r="785" spans="1:22" ht="84">
      <c r="A785" s="23" t="s">
        <v>4941</v>
      </c>
      <c r="B785" s="23" t="s">
        <v>4942</v>
      </c>
      <c r="C785" s="24" t="s">
        <v>4934</v>
      </c>
      <c r="D785" s="24" t="s">
        <v>4915</v>
      </c>
      <c r="E785" s="24" t="s">
        <v>4943</v>
      </c>
      <c r="F785" s="23" t="s">
        <v>4944</v>
      </c>
      <c r="G785" s="23"/>
      <c r="H785" s="23" t="s">
        <v>16</v>
      </c>
      <c r="I785" s="24" t="s">
        <v>4937</v>
      </c>
      <c r="J785" s="23"/>
      <c r="K785" s="24" t="s">
        <v>6215</v>
      </c>
      <c r="L785" s="26"/>
      <c r="M785" s="26" t="s">
        <v>5981</v>
      </c>
      <c r="N785" s="23"/>
      <c r="O785" s="27"/>
      <c r="P785" s="23" t="s">
        <v>6222</v>
      </c>
      <c r="Q785" s="27" t="str">
        <f>IF(O785&lt;&gt;"",O785,IF(ISNUMBER(FIND("xant",E785)),"ant",IF(ISNUMBER(FIND("xgre",E785)),"gre","glb")))</f>
        <v>glb</v>
      </c>
      <c r="R785" s="23"/>
      <c r="S785" s="23" t="str">
        <f t="shared" si="36"/>
        <v>gridlatitude, olevel, basin, time</v>
      </c>
      <c r="T785" s="23" t="str">
        <f t="shared" si="37"/>
        <v>grid_longitude: sum where sea time: mean</v>
      </c>
      <c r="U785" s="27" t="str">
        <f t="shared" si="38"/>
        <v>msftyz</v>
      </c>
      <c r="V785" s="23"/>
    </row>
    <row r="786" spans="1:22" ht="84">
      <c r="A786" s="23" t="s">
        <v>4945</v>
      </c>
      <c r="B786" s="23" t="s">
        <v>4946</v>
      </c>
      <c r="C786" s="24" t="s">
        <v>4940</v>
      </c>
      <c r="D786" s="24" t="s">
        <v>4921</v>
      </c>
      <c r="E786" s="24" t="s">
        <v>4943</v>
      </c>
      <c r="F786" s="23" t="s">
        <v>4944</v>
      </c>
      <c r="G786" s="23"/>
      <c r="H786" s="23" t="s">
        <v>16</v>
      </c>
      <c r="I786" s="24" t="s">
        <v>4937</v>
      </c>
      <c r="J786" s="23"/>
      <c r="K786" s="24" t="s">
        <v>6215</v>
      </c>
      <c r="L786" s="26"/>
      <c r="M786" s="26" t="s">
        <v>5981</v>
      </c>
      <c r="N786" s="23"/>
      <c r="O786" s="27"/>
      <c r="P786" s="23" t="s">
        <v>6222</v>
      </c>
      <c r="Q786" s="27" t="str">
        <f>IF(O786&lt;&gt;"",O786,IF(ISNUMBER(FIND("xant",E786)),"ant",IF(ISNUMBER(FIND("xgre",E786)),"gre","glb")))</f>
        <v>glb</v>
      </c>
      <c r="R786" s="23"/>
      <c r="S786" s="23" t="str">
        <f t="shared" si="36"/>
        <v>gridlatitude, olevel, basin, time</v>
      </c>
      <c r="T786" s="23" t="str">
        <f t="shared" si="37"/>
        <v>grid_longitude: sum where sea time: mean</v>
      </c>
      <c r="U786" s="27" t="str">
        <f t="shared" si="38"/>
        <v>msftyzmpa</v>
      </c>
      <c r="V786" s="23"/>
    </row>
    <row r="787" spans="1:22" ht="56">
      <c r="A787" s="23" t="s">
        <v>1043</v>
      </c>
      <c r="B787" s="23" t="s">
        <v>1044</v>
      </c>
      <c r="C787" s="24" t="s">
        <v>1045</v>
      </c>
      <c r="D787" s="24" t="s">
        <v>1046</v>
      </c>
      <c r="E787" s="24" t="s">
        <v>634</v>
      </c>
      <c r="F787" s="23" t="s">
        <v>268</v>
      </c>
      <c r="G787" s="23"/>
      <c r="H787" s="23" t="s">
        <v>16</v>
      </c>
      <c r="I787" s="24" t="s">
        <v>17</v>
      </c>
      <c r="J787" s="23" t="s">
        <v>18</v>
      </c>
      <c r="K787" s="24"/>
      <c r="L787" s="26"/>
      <c r="M787" s="26"/>
      <c r="N787" s="23"/>
      <c r="O787" s="27"/>
      <c r="P787" s="23" t="s">
        <v>6217</v>
      </c>
      <c r="Q787" s="27" t="str">
        <f>IF(O787&lt;&gt;"",O787,IF(ISNUMBER(FIND("xant",E787)),"ant",IF(ISNUMBER(FIND("xgre",E787)),"gre","glb")))</f>
        <v>glb</v>
      </c>
      <c r="R787" s="23"/>
      <c r="S787" s="23" t="str">
        <f t="shared" si="36"/>
        <v>longitude, latitude, alevel, time</v>
      </c>
      <c r="T787" s="23" t="str">
        <f t="shared" si="37"/>
        <v>area: time: mean</v>
      </c>
      <c r="U787" s="27" t="str">
        <f t="shared" si="38"/>
        <v>n2o</v>
      </c>
      <c r="V787" s="23"/>
    </row>
    <row r="788" spans="1:22" ht="56">
      <c r="A788" s="23" t="s">
        <v>1334</v>
      </c>
      <c r="B788" s="23" t="s">
        <v>1044</v>
      </c>
      <c r="C788" s="24" t="s">
        <v>1045</v>
      </c>
      <c r="D788" s="24" t="s">
        <v>1046</v>
      </c>
      <c r="E788" s="24" t="s">
        <v>1318</v>
      </c>
      <c r="F788" s="23" t="s">
        <v>1319</v>
      </c>
      <c r="G788" s="23"/>
      <c r="H788" s="23" t="s">
        <v>16</v>
      </c>
      <c r="I788" s="24" t="s">
        <v>1320</v>
      </c>
      <c r="J788" s="23"/>
      <c r="K788" s="24"/>
      <c r="L788" s="26"/>
      <c r="M788" s="26"/>
      <c r="N788" s="23"/>
      <c r="O788" s="27"/>
      <c r="P788" s="23" t="s">
        <v>6217</v>
      </c>
      <c r="Q788" s="27" t="str">
        <f>IF(O788&lt;&gt;"",O788,IF(ISNUMBER(FIND("xant",E788)),"ant",IF(ISNUMBER(FIND("xgre",E788)),"gre","glb")))</f>
        <v>glb</v>
      </c>
      <c r="R788" s="23"/>
      <c r="S788" s="23" t="str">
        <f t="shared" si="36"/>
        <v>latitude, plev39, time</v>
      </c>
      <c r="T788" s="23" t="str">
        <f t="shared" si="37"/>
        <v>longitude: time: mean where air</v>
      </c>
      <c r="U788" s="27" t="str">
        <f t="shared" si="38"/>
        <v>n2o</v>
      </c>
      <c r="V788" s="23"/>
    </row>
    <row r="789" spans="1:22" ht="56">
      <c r="A789" s="23" t="s">
        <v>1461</v>
      </c>
      <c r="B789" s="23" t="s">
        <v>1044</v>
      </c>
      <c r="C789" s="24" t="s">
        <v>1045</v>
      </c>
      <c r="D789" s="24" t="s">
        <v>1046</v>
      </c>
      <c r="E789" s="24" t="s">
        <v>1380</v>
      </c>
      <c r="F789" s="23" t="s">
        <v>1381</v>
      </c>
      <c r="G789" s="23"/>
      <c r="H789" s="23" t="s">
        <v>16</v>
      </c>
      <c r="I789" s="24" t="s">
        <v>1382</v>
      </c>
      <c r="J789" s="23" t="s">
        <v>18</v>
      </c>
      <c r="K789" s="24" t="s">
        <v>5944</v>
      </c>
      <c r="L789" s="26"/>
      <c r="M789" s="26" t="s">
        <v>333</v>
      </c>
      <c r="N789" s="23"/>
      <c r="O789" s="27"/>
      <c r="P789" s="23" t="s">
        <v>6217</v>
      </c>
      <c r="Q789" s="27" t="str">
        <f>IF(O789&lt;&gt;"",O789,IF(ISNUMBER(FIND("xant",E789)),"ant",IF(ISNUMBER(FIND("xgre",E789)),"gre","glb")))</f>
        <v>glb</v>
      </c>
      <c r="R789" s="23"/>
      <c r="S789" s="23" t="str">
        <f t="shared" si="36"/>
        <v>longitude, latitude, plev19, time</v>
      </c>
      <c r="T789" s="23" t="str">
        <f t="shared" si="37"/>
        <v>area: time: mean where air</v>
      </c>
      <c r="U789" s="27" t="str">
        <f t="shared" si="38"/>
        <v>n2o</v>
      </c>
      <c r="V789" s="23"/>
    </row>
    <row r="790" spans="1:22" ht="56">
      <c r="A790" s="23" t="s">
        <v>1462</v>
      </c>
      <c r="B790" s="23" t="s">
        <v>1044</v>
      </c>
      <c r="C790" s="24" t="s">
        <v>1045</v>
      </c>
      <c r="D790" s="24" t="s">
        <v>1046</v>
      </c>
      <c r="E790" s="24" t="s">
        <v>1384</v>
      </c>
      <c r="F790" s="23" t="s">
        <v>1381</v>
      </c>
      <c r="G790" s="23"/>
      <c r="H790" s="23" t="s">
        <v>1385</v>
      </c>
      <c r="I790" s="24" t="s">
        <v>1386</v>
      </c>
      <c r="J790" s="23" t="s">
        <v>18</v>
      </c>
      <c r="K790" s="24"/>
      <c r="L790" s="26"/>
      <c r="M790" s="26"/>
      <c r="N790" s="23"/>
      <c r="O790" s="27"/>
      <c r="P790" s="23" t="s">
        <v>6217</v>
      </c>
      <c r="Q790" s="27" t="str">
        <f>IF(O790&lt;&gt;"",O790,IF(ISNUMBER(FIND("xant",E790)),"ant",IF(ISNUMBER(FIND("xgre",E790)),"gre","glb")))</f>
        <v>glb</v>
      </c>
      <c r="R790" s="23"/>
      <c r="S790" s="23" t="str">
        <f t="shared" si="36"/>
        <v>longitude, latitude, plev19, time2</v>
      </c>
      <c r="T790" s="23" t="str">
        <f t="shared" si="37"/>
        <v>area: mean where air time: mean within years time: mean over years</v>
      </c>
      <c r="U790" s="27" t="str">
        <f t="shared" si="38"/>
        <v>n2o</v>
      </c>
      <c r="V790" s="23"/>
    </row>
    <row r="791" spans="1:22" ht="42">
      <c r="A791" s="23" t="s">
        <v>1467</v>
      </c>
      <c r="B791" s="23" t="s">
        <v>1044</v>
      </c>
      <c r="C791" s="24" t="s">
        <v>1465</v>
      </c>
      <c r="D791" s="24" t="s">
        <v>1466</v>
      </c>
      <c r="E791" s="24" t="s">
        <v>1391</v>
      </c>
      <c r="F791" s="23" t="s">
        <v>1369</v>
      </c>
      <c r="G791" s="23"/>
      <c r="H791" s="23" t="s">
        <v>1385</v>
      </c>
      <c r="I791" s="24" t="s">
        <v>1392</v>
      </c>
      <c r="J791" s="23"/>
      <c r="K791" s="24"/>
      <c r="L791" s="26"/>
      <c r="M791" s="26"/>
      <c r="N791" s="23"/>
      <c r="O791" s="27"/>
      <c r="P791" s="23" t="s">
        <v>6221</v>
      </c>
      <c r="Q791" s="27" t="str">
        <f>IF(O791&lt;&gt;"",O791,IF(ISNUMBER(FIND("xant",E791)),"ant",IF(ISNUMBER(FIND("xgre",E791)),"gre","glb")))</f>
        <v>glb</v>
      </c>
      <c r="R791" s="23"/>
      <c r="S791" s="23" t="str">
        <f t="shared" si="36"/>
        <v>time2</v>
      </c>
      <c r="T791" s="23" t="str">
        <f t="shared" si="37"/>
        <v>height: sum (through atmospheric column) area: sum time: mean within years time: mean over years</v>
      </c>
      <c r="U791" s="27" t="str">
        <f t="shared" si="38"/>
        <v>n2o</v>
      </c>
      <c r="V791" s="23"/>
    </row>
    <row r="792" spans="1:22" ht="28">
      <c r="A792" s="23" t="s">
        <v>1463</v>
      </c>
      <c r="B792" s="23" t="s">
        <v>1464</v>
      </c>
      <c r="C792" s="24" t="s">
        <v>1465</v>
      </c>
      <c r="D792" s="24" t="s">
        <v>1466</v>
      </c>
      <c r="E792" s="24" t="s">
        <v>1368</v>
      </c>
      <c r="F792" s="23" t="s">
        <v>1369</v>
      </c>
      <c r="G792" s="23"/>
      <c r="H792" s="23" t="s">
        <v>16</v>
      </c>
      <c r="I792" s="24" t="s">
        <v>1370</v>
      </c>
      <c r="J792" s="23"/>
      <c r="K792" s="24" t="s">
        <v>5983</v>
      </c>
      <c r="L792" s="26"/>
      <c r="M792" s="26"/>
      <c r="N792" s="23" t="s">
        <v>1044</v>
      </c>
      <c r="O792" s="27"/>
      <c r="P792" s="23" t="s">
        <v>6221</v>
      </c>
      <c r="Q792" s="27" t="str">
        <f>IF(O792&lt;&gt;"",O792,IF(ISNUMBER(FIND("xant",E792)),"ant",IF(ISNUMBER(FIND("xgre",E792)),"gre","glb")))</f>
        <v>glb</v>
      </c>
      <c r="R792" s="23"/>
      <c r="S792" s="23" t="str">
        <f t="shared" si="36"/>
        <v>time</v>
      </c>
      <c r="T792" s="23" t="str">
        <f t="shared" si="37"/>
        <v>height: sum (through atmospheric column) area: sum time: mean</v>
      </c>
      <c r="U792" s="27" t="str">
        <f t="shared" si="38"/>
        <v>n2o</v>
      </c>
      <c r="V792" s="23"/>
    </row>
    <row r="793" spans="1:22" ht="70">
      <c r="A793" s="23" t="s">
        <v>4154</v>
      </c>
      <c r="B793" s="23" t="s">
        <v>4155</v>
      </c>
      <c r="C793" s="24" t="s">
        <v>4156</v>
      </c>
      <c r="D793" s="24" t="s">
        <v>4157</v>
      </c>
      <c r="E793" s="24" t="s">
        <v>14</v>
      </c>
      <c r="F793" s="23" t="s">
        <v>15</v>
      </c>
      <c r="G793" s="23"/>
      <c r="H793" s="23" t="s">
        <v>16</v>
      </c>
      <c r="I793" s="24" t="s">
        <v>78</v>
      </c>
      <c r="J793" s="23" t="s">
        <v>18</v>
      </c>
      <c r="K793" s="24"/>
      <c r="L793" s="26"/>
      <c r="M793" s="26"/>
      <c r="N793" s="23"/>
      <c r="O793" s="27"/>
      <c r="P793" s="23" t="s">
        <v>6217</v>
      </c>
      <c r="Q793" s="27" t="str">
        <f>IF(O793&lt;&gt;"",O793,IF(ISNUMBER(FIND("xant",E793)),"ant",IF(ISNUMBER(FIND("xgre",E793)),"gre","glb")))</f>
        <v>glb</v>
      </c>
      <c r="R793" s="23"/>
      <c r="S793" s="23" t="str">
        <f t="shared" si="36"/>
        <v>longitude, latitude, time</v>
      </c>
      <c r="T793" s="23" t="str">
        <f t="shared" si="37"/>
        <v>area: mean where land time: mean</v>
      </c>
      <c r="U793" s="27" t="str">
        <f t="shared" si="38"/>
        <v>nbp</v>
      </c>
      <c r="V793" s="23"/>
    </row>
    <row r="794" spans="1:22" ht="70">
      <c r="A794" s="23" t="s">
        <v>3112</v>
      </c>
      <c r="B794" s="23" t="s">
        <v>3113</v>
      </c>
      <c r="C794" s="24" t="s">
        <v>3114</v>
      </c>
      <c r="D794" s="24" t="s">
        <v>3115</v>
      </c>
      <c r="E794" s="24" t="s">
        <v>2951</v>
      </c>
      <c r="F794" s="23" t="s">
        <v>15</v>
      </c>
      <c r="G794" s="23"/>
      <c r="H794" s="23" t="s">
        <v>16</v>
      </c>
      <c r="I794" s="24" t="s">
        <v>2337</v>
      </c>
      <c r="J794" s="23" t="s">
        <v>18</v>
      </c>
      <c r="K794" s="24" t="s">
        <v>5984</v>
      </c>
      <c r="L794" s="26"/>
      <c r="M794" s="26"/>
      <c r="N794" s="23" t="s">
        <v>5985</v>
      </c>
      <c r="O794" s="27"/>
      <c r="P794" s="23" t="s">
        <v>6217</v>
      </c>
      <c r="Q794" s="27" t="str">
        <f>IF(O794&lt;&gt;"",O794,IF(ISNUMBER(FIND("xant",E794)),"ant",IF(ISNUMBER(FIND("xgre",E794)),"gre","glb")))</f>
        <v>glb</v>
      </c>
      <c r="R794" s="23"/>
      <c r="S794" s="23" t="str">
        <f t="shared" si="36"/>
        <v>longitude, latitude, landUse, time</v>
      </c>
      <c r="T794" s="23" t="str">
        <f t="shared" si="37"/>
        <v>area: time: mean where sector</v>
      </c>
      <c r="U794" s="27" t="str">
        <f t="shared" si="38"/>
        <v>nbp or necb</v>
      </c>
      <c r="V794" s="23"/>
    </row>
    <row r="795" spans="1:22" ht="42">
      <c r="A795" s="23" t="s">
        <v>3116</v>
      </c>
      <c r="B795" s="23" t="s">
        <v>3117</v>
      </c>
      <c r="C795" s="24" t="s">
        <v>3118</v>
      </c>
      <c r="D795" s="24" t="s">
        <v>3119</v>
      </c>
      <c r="E795" s="24" t="s">
        <v>14</v>
      </c>
      <c r="F795" s="23" t="s">
        <v>15</v>
      </c>
      <c r="G795" s="23"/>
      <c r="H795" s="23" t="s">
        <v>16</v>
      </c>
      <c r="I795" s="24" t="s">
        <v>78</v>
      </c>
      <c r="J795" s="23" t="s">
        <v>18</v>
      </c>
      <c r="K795" s="24"/>
      <c r="L795" s="26"/>
      <c r="M795" s="26"/>
      <c r="N795" s="23"/>
      <c r="O795" s="27"/>
      <c r="P795" s="23" t="s">
        <v>6217</v>
      </c>
      <c r="Q795" s="27" t="str">
        <f>IF(O795&lt;&gt;"",O795,IF(ISNUMBER(FIND("xant",E795)),"ant",IF(ISNUMBER(FIND("xgre",E795)),"gre","glb")))</f>
        <v>glb</v>
      </c>
      <c r="R795" s="23"/>
      <c r="S795" s="23" t="str">
        <f t="shared" si="36"/>
        <v>longitude, latitude, time</v>
      </c>
      <c r="T795" s="23" t="str">
        <f t="shared" si="37"/>
        <v>area: mean where land time: mean</v>
      </c>
      <c r="U795" s="27" t="str">
        <f t="shared" si="38"/>
        <v>nep</v>
      </c>
      <c r="V795" s="23"/>
    </row>
    <row r="796" spans="1:22" ht="126">
      <c r="A796" s="23" t="s">
        <v>3120</v>
      </c>
      <c r="B796" s="23" t="s">
        <v>3121</v>
      </c>
      <c r="C796" s="24" t="s">
        <v>3122</v>
      </c>
      <c r="D796" s="24" t="s">
        <v>3123</v>
      </c>
      <c r="E796" s="24" t="s">
        <v>14</v>
      </c>
      <c r="F796" s="23" t="s">
        <v>15</v>
      </c>
      <c r="G796" s="23"/>
      <c r="H796" s="23" t="s">
        <v>16</v>
      </c>
      <c r="I796" s="24" t="s">
        <v>78</v>
      </c>
      <c r="J796" s="23" t="s">
        <v>18</v>
      </c>
      <c r="K796" s="24"/>
      <c r="L796" s="26"/>
      <c r="M796" s="26"/>
      <c r="N796" s="23"/>
      <c r="O796" s="27"/>
      <c r="P796" s="23" t="s">
        <v>6217</v>
      </c>
      <c r="Q796" s="27" t="str">
        <f>IF(O796&lt;&gt;"",O796,IF(ISNUMBER(FIND("xant",E796)),"ant",IF(ISNUMBER(FIND("xgre",E796)),"gre","glb")))</f>
        <v>glb</v>
      </c>
      <c r="R796" s="23"/>
      <c r="S796" s="23" t="str">
        <f t="shared" si="36"/>
        <v>longitude, latitude, time</v>
      </c>
      <c r="T796" s="23" t="str">
        <f t="shared" si="37"/>
        <v>area: mean where land time: mean</v>
      </c>
      <c r="U796" s="27" t="str">
        <f t="shared" si="38"/>
        <v>netAtmosLandC13Flux</v>
      </c>
      <c r="V796" s="23"/>
    </row>
    <row r="797" spans="1:22" ht="126">
      <c r="A797" s="23" t="s">
        <v>3124</v>
      </c>
      <c r="B797" s="23" t="s">
        <v>3125</v>
      </c>
      <c r="C797" s="24" t="s">
        <v>3126</v>
      </c>
      <c r="D797" s="24" t="s">
        <v>3127</v>
      </c>
      <c r="E797" s="24" t="s">
        <v>14</v>
      </c>
      <c r="F797" s="23" t="s">
        <v>15</v>
      </c>
      <c r="G797" s="23"/>
      <c r="H797" s="23" t="s">
        <v>16</v>
      </c>
      <c r="I797" s="24" t="s">
        <v>78</v>
      </c>
      <c r="J797" s="23" t="s">
        <v>18</v>
      </c>
      <c r="K797" s="24"/>
      <c r="L797" s="26"/>
      <c r="M797" s="26"/>
      <c r="N797" s="23"/>
      <c r="O797" s="27"/>
      <c r="P797" s="23" t="s">
        <v>6217</v>
      </c>
      <c r="Q797" s="27" t="str">
        <f>IF(O797&lt;&gt;"",O797,IF(ISNUMBER(FIND("xant",E797)),"ant",IF(ISNUMBER(FIND("xgre",E797)),"gre","glb")))</f>
        <v>glb</v>
      </c>
      <c r="R797" s="23"/>
      <c r="S797" s="23" t="str">
        <f t="shared" si="36"/>
        <v>longitude, latitude, time</v>
      </c>
      <c r="T797" s="23" t="str">
        <f t="shared" si="37"/>
        <v>area: mean where land time: mean</v>
      </c>
      <c r="U797" s="27" t="str">
        <f t="shared" si="38"/>
        <v>netAtmosLandC14Flux</v>
      </c>
      <c r="V797" s="23"/>
    </row>
    <row r="798" spans="1:22" ht="126">
      <c r="A798" s="23" t="s">
        <v>3128</v>
      </c>
      <c r="B798" s="23" t="s">
        <v>3129</v>
      </c>
      <c r="C798" s="24" t="s">
        <v>3130</v>
      </c>
      <c r="D798" s="24" t="s">
        <v>3131</v>
      </c>
      <c r="E798" s="24" t="s">
        <v>14</v>
      </c>
      <c r="F798" s="23" t="s">
        <v>15</v>
      </c>
      <c r="G798" s="23"/>
      <c r="H798" s="23" t="s">
        <v>16</v>
      </c>
      <c r="I798" s="24" t="s">
        <v>78</v>
      </c>
      <c r="J798" s="23" t="s">
        <v>18</v>
      </c>
      <c r="K798" s="24" t="s">
        <v>5986</v>
      </c>
      <c r="L798" s="26"/>
      <c r="M798" s="26"/>
      <c r="N798" s="23"/>
      <c r="O798" s="27"/>
      <c r="P798" s="23" t="s">
        <v>6217</v>
      </c>
      <c r="Q798" s="27" t="str">
        <f>IF(O798&lt;&gt;"",O798,IF(ISNUMBER(FIND("xant",E798)),"ant",IF(ISNUMBER(FIND("xgre",E798)),"gre","glb")))</f>
        <v>glb</v>
      </c>
      <c r="R798" s="23"/>
      <c r="S798" s="23" t="str">
        <f t="shared" si="36"/>
        <v>longitude, latitude, time</v>
      </c>
      <c r="T798" s="23" t="str">
        <f t="shared" si="37"/>
        <v>area: mean where land time: mean</v>
      </c>
      <c r="U798" s="27" t="str">
        <f t="shared" si="38"/>
        <v>netAtmosLandCO2Flux</v>
      </c>
      <c r="V798" s="23"/>
    </row>
    <row r="799" spans="1:22" ht="56">
      <c r="A799" s="23" t="s">
        <v>4947</v>
      </c>
      <c r="B799" s="23" t="s">
        <v>4948</v>
      </c>
      <c r="C799" s="24" t="s">
        <v>4949</v>
      </c>
      <c r="D799" s="24" t="s">
        <v>4950</v>
      </c>
      <c r="E799" s="24" t="s">
        <v>29</v>
      </c>
      <c r="F799" s="23" t="s">
        <v>30</v>
      </c>
      <c r="G799" s="23"/>
      <c r="H799" s="23" t="s">
        <v>16</v>
      </c>
      <c r="I799" s="24" t="s">
        <v>31</v>
      </c>
      <c r="J799" s="23" t="s">
        <v>32</v>
      </c>
      <c r="K799" s="24"/>
      <c r="L799" s="26"/>
      <c r="M799" s="26"/>
      <c r="N799" s="23"/>
      <c r="O799" s="27"/>
      <c r="P799" s="23" t="s">
        <v>6218</v>
      </c>
      <c r="Q799" s="27" t="str">
        <f>IF(O799&lt;&gt;"",O799,IF(ISNUMBER(FIND("xant",E799)),"ant",IF(ISNUMBER(FIND("xgre",E799)),"gre","glb")))</f>
        <v>glb</v>
      </c>
      <c r="R799" s="23"/>
      <c r="S799" s="23" t="str">
        <f t="shared" si="36"/>
        <v>longitude, latitude, olevel, time</v>
      </c>
      <c r="T799" s="23" t="str">
        <f t="shared" si="37"/>
        <v>area: mean where sea time: mean</v>
      </c>
      <c r="U799" s="27" t="str">
        <f t="shared" si="38"/>
        <v>nh4</v>
      </c>
      <c r="V799" s="23"/>
    </row>
    <row r="800" spans="1:22" ht="56">
      <c r="A800" s="23" t="s">
        <v>4951</v>
      </c>
      <c r="B800" s="23" t="s">
        <v>4952</v>
      </c>
      <c r="C800" s="24" t="s">
        <v>4953</v>
      </c>
      <c r="D800" s="24" t="s">
        <v>4950</v>
      </c>
      <c r="E800" s="24" t="s">
        <v>14</v>
      </c>
      <c r="F800" s="23" t="s">
        <v>15</v>
      </c>
      <c r="G800" s="23"/>
      <c r="H800" s="23" t="s">
        <v>16</v>
      </c>
      <c r="I800" s="24" t="s">
        <v>31</v>
      </c>
      <c r="J800" s="23" t="s">
        <v>37</v>
      </c>
      <c r="K800" s="24" t="s">
        <v>5949</v>
      </c>
      <c r="L800" s="29" t="s">
        <v>5845</v>
      </c>
      <c r="M800" s="29"/>
      <c r="N800" s="23" t="s">
        <v>4948</v>
      </c>
      <c r="O800" s="27"/>
      <c r="P800" s="23" t="s">
        <v>6218</v>
      </c>
      <c r="Q800" s="27" t="str">
        <f>IF(O800&lt;&gt;"",O800,IF(ISNUMBER(FIND("xant",E800)),"ant",IF(ISNUMBER(FIND("xgre",E800)),"gre","glb")))</f>
        <v>glb</v>
      </c>
      <c r="R800" s="23"/>
      <c r="S800" s="23" t="str">
        <f t="shared" si="36"/>
        <v>longitude latitude time depth0m</v>
      </c>
      <c r="T800" s="23" t="str">
        <f t="shared" si="37"/>
        <v>area: mean where sea time: mean</v>
      </c>
      <c r="U800" s="27" t="str">
        <f t="shared" si="38"/>
        <v>nh4</v>
      </c>
      <c r="V800" s="23"/>
    </row>
    <row r="801" spans="1:22" ht="28">
      <c r="A801" s="23" t="s">
        <v>1047</v>
      </c>
      <c r="B801" s="23" t="s">
        <v>1048</v>
      </c>
      <c r="C801" s="24" t="s">
        <v>1049</v>
      </c>
      <c r="D801" s="24" t="s">
        <v>1050</v>
      </c>
      <c r="E801" s="24" t="s">
        <v>634</v>
      </c>
      <c r="F801" s="23" t="s">
        <v>268</v>
      </c>
      <c r="G801" s="23"/>
      <c r="H801" s="23" t="s">
        <v>16</v>
      </c>
      <c r="I801" s="24" t="s">
        <v>17</v>
      </c>
      <c r="J801" s="23" t="s">
        <v>18</v>
      </c>
      <c r="K801" s="24"/>
      <c r="L801" s="26"/>
      <c r="M801" s="26"/>
      <c r="N801" s="23"/>
      <c r="O801" s="27"/>
      <c r="P801" s="23" t="s">
        <v>6217</v>
      </c>
      <c r="Q801" s="27" t="str">
        <f>IF(O801&lt;&gt;"",O801,IF(ISNUMBER(FIND("xant",E801)),"ant",IF(ISNUMBER(FIND("xgre",E801)),"gre","glb")))</f>
        <v>glb</v>
      </c>
      <c r="R801" s="23"/>
      <c r="S801" s="23" t="str">
        <f t="shared" si="36"/>
        <v>longitude, latitude, alevel, time</v>
      </c>
      <c r="T801" s="23" t="str">
        <f t="shared" si="37"/>
        <v>area: time: mean</v>
      </c>
      <c r="U801" s="27" t="str">
        <f t="shared" si="38"/>
        <v>nh50</v>
      </c>
      <c r="V801" s="23"/>
    </row>
    <row r="802" spans="1:22" ht="42">
      <c r="A802" s="23" t="s">
        <v>3132</v>
      </c>
      <c r="B802" s="23" t="s">
        <v>3133</v>
      </c>
      <c r="C802" s="24" t="s">
        <v>3134</v>
      </c>
      <c r="D802" s="24" t="s">
        <v>2771</v>
      </c>
      <c r="E802" s="24" t="s">
        <v>14</v>
      </c>
      <c r="F802" s="23" t="s">
        <v>15</v>
      </c>
      <c r="G802" s="23"/>
      <c r="H802" s="23" t="s">
        <v>16</v>
      </c>
      <c r="I802" s="24" t="s">
        <v>78</v>
      </c>
      <c r="J802" s="23" t="s">
        <v>18</v>
      </c>
      <c r="K802" s="24"/>
      <c r="L802" s="26"/>
      <c r="M802" s="26"/>
      <c r="N802" s="23"/>
      <c r="O802" s="27"/>
      <c r="P802" s="23" t="s">
        <v>6217</v>
      </c>
      <c r="Q802" s="27" t="str">
        <f>IF(O802&lt;&gt;"",O802,IF(ISNUMBER(FIND("xant",E802)),"ant",IF(ISNUMBER(FIND("xgre",E802)),"gre","glb")))</f>
        <v>glb</v>
      </c>
      <c r="R802" s="23"/>
      <c r="S802" s="23" t="str">
        <f t="shared" si="36"/>
        <v>longitude, latitude, time</v>
      </c>
      <c r="T802" s="23" t="str">
        <f t="shared" si="37"/>
        <v>area: mean where land time: mean</v>
      </c>
      <c r="U802" s="27" t="str">
        <f t="shared" si="38"/>
        <v>nLand</v>
      </c>
      <c r="V802" s="23"/>
    </row>
    <row r="803" spans="1:22" ht="14">
      <c r="A803" s="23" t="s">
        <v>3135</v>
      </c>
      <c r="B803" s="23" t="s">
        <v>3136</v>
      </c>
      <c r="C803" s="24" t="s">
        <v>3137</v>
      </c>
      <c r="D803" s="24" t="s">
        <v>3138</v>
      </c>
      <c r="E803" s="24" t="s">
        <v>14</v>
      </c>
      <c r="F803" s="23" t="s">
        <v>15</v>
      </c>
      <c r="G803" s="23"/>
      <c r="H803" s="23" t="s">
        <v>16</v>
      </c>
      <c r="I803" s="24" t="s">
        <v>78</v>
      </c>
      <c r="J803" s="23" t="s">
        <v>18</v>
      </c>
      <c r="K803" s="24"/>
      <c r="L803" s="26"/>
      <c r="M803" s="26"/>
      <c r="N803" s="23"/>
      <c r="O803" s="27"/>
      <c r="P803" s="23" t="s">
        <v>6217</v>
      </c>
      <c r="Q803" s="27" t="str">
        <f>IF(O803&lt;&gt;"",O803,IF(ISNUMBER(FIND("xant",E803)),"ant",IF(ISNUMBER(FIND("xgre",E803)),"gre","glb")))</f>
        <v>glb</v>
      </c>
      <c r="R803" s="23"/>
      <c r="S803" s="23" t="str">
        <f t="shared" si="36"/>
        <v>longitude, latitude, time</v>
      </c>
      <c r="T803" s="23" t="str">
        <f t="shared" si="37"/>
        <v>area: mean where land time: mean</v>
      </c>
      <c r="U803" s="27" t="str">
        <f t="shared" si="38"/>
        <v>nLeaf</v>
      </c>
      <c r="V803" s="23"/>
    </row>
    <row r="804" spans="1:22" ht="42">
      <c r="A804" s="23" t="s">
        <v>3139</v>
      </c>
      <c r="B804" s="23" t="s">
        <v>3140</v>
      </c>
      <c r="C804" s="24" t="s">
        <v>3141</v>
      </c>
      <c r="D804" s="24" t="s">
        <v>2771</v>
      </c>
      <c r="E804" s="24" t="s">
        <v>14</v>
      </c>
      <c r="F804" s="23" t="s">
        <v>15</v>
      </c>
      <c r="G804" s="23"/>
      <c r="H804" s="23" t="s">
        <v>16</v>
      </c>
      <c r="I804" s="24" t="s">
        <v>78</v>
      </c>
      <c r="J804" s="23" t="s">
        <v>18</v>
      </c>
      <c r="K804" s="24"/>
      <c r="L804" s="26"/>
      <c r="M804" s="26"/>
      <c r="N804" s="23"/>
      <c r="O804" s="27"/>
      <c r="P804" s="23" t="s">
        <v>6217</v>
      </c>
      <c r="Q804" s="27" t="str">
        <f>IF(O804&lt;&gt;"",O804,IF(ISNUMBER(FIND("xant",E804)),"ant",IF(ISNUMBER(FIND("xgre",E804)),"gre","glb")))</f>
        <v>glb</v>
      </c>
      <c r="R804" s="23"/>
      <c r="S804" s="23" t="str">
        <f t="shared" si="36"/>
        <v>longitude, latitude, time</v>
      </c>
      <c r="T804" s="23" t="str">
        <f t="shared" si="37"/>
        <v>area: mean where land time: mean</v>
      </c>
      <c r="U804" s="27" t="str">
        <f t="shared" si="38"/>
        <v>nLitter</v>
      </c>
      <c r="V804" s="23"/>
    </row>
    <row r="805" spans="1:22" ht="126">
      <c r="A805" s="23" t="s">
        <v>3142</v>
      </c>
      <c r="B805" s="23" t="s">
        <v>3143</v>
      </c>
      <c r="C805" s="24" t="s">
        <v>3144</v>
      </c>
      <c r="D805" s="24" t="s">
        <v>3145</v>
      </c>
      <c r="E805" s="24" t="s">
        <v>14</v>
      </c>
      <c r="F805" s="23" t="s">
        <v>15</v>
      </c>
      <c r="G805" s="23"/>
      <c r="H805" s="23" t="s">
        <v>16</v>
      </c>
      <c r="I805" s="24" t="s">
        <v>78</v>
      </c>
      <c r="J805" s="23" t="s">
        <v>18</v>
      </c>
      <c r="K805" s="24"/>
      <c r="L805" s="26"/>
      <c r="M805" s="26"/>
      <c r="N805" s="23"/>
      <c r="O805" s="27"/>
      <c r="P805" s="23" t="s">
        <v>6217</v>
      </c>
      <c r="Q805" s="27" t="str">
        <f>IF(O805&lt;&gt;"",O805,IF(ISNUMBER(FIND("xant",E805)),"ant",IF(ISNUMBER(FIND("xgre",E805)),"gre","glb")))</f>
        <v>glb</v>
      </c>
      <c r="R805" s="23"/>
      <c r="S805" s="23" t="str">
        <f t="shared" si="36"/>
        <v>longitude, latitude, time</v>
      </c>
      <c r="T805" s="23" t="str">
        <f t="shared" si="37"/>
        <v>area: mean where land time: mean</v>
      </c>
      <c r="U805" s="27" t="str">
        <f t="shared" si="38"/>
        <v>nLitterCwd</v>
      </c>
      <c r="V805" s="23"/>
    </row>
    <row r="806" spans="1:22" ht="154">
      <c r="A806" s="23" t="s">
        <v>3146</v>
      </c>
      <c r="B806" s="23" t="s">
        <v>3147</v>
      </c>
      <c r="C806" s="24" t="s">
        <v>3148</v>
      </c>
      <c r="D806" s="24" t="s">
        <v>3149</v>
      </c>
      <c r="E806" s="24" t="s">
        <v>14</v>
      </c>
      <c r="F806" s="23" t="s">
        <v>15</v>
      </c>
      <c r="G806" s="23"/>
      <c r="H806" s="23" t="s">
        <v>16</v>
      </c>
      <c r="I806" s="24" t="s">
        <v>78</v>
      </c>
      <c r="J806" s="23" t="s">
        <v>18</v>
      </c>
      <c r="K806" s="24"/>
      <c r="L806" s="26"/>
      <c r="M806" s="26"/>
      <c r="N806" s="23"/>
      <c r="O806" s="27"/>
      <c r="P806" s="23" t="s">
        <v>6217</v>
      </c>
      <c r="Q806" s="27" t="str">
        <f>IF(O806&lt;&gt;"",O806,IF(ISNUMBER(FIND("xant",E806)),"ant",IF(ISNUMBER(FIND("xgre",E806)),"gre","glb")))</f>
        <v>glb</v>
      </c>
      <c r="R806" s="23"/>
      <c r="S806" s="23" t="str">
        <f t="shared" si="36"/>
        <v>longitude, latitude, time</v>
      </c>
      <c r="T806" s="23" t="str">
        <f t="shared" si="37"/>
        <v>area: mean where land time: mean</v>
      </c>
      <c r="U806" s="27" t="str">
        <f t="shared" si="38"/>
        <v>nLitterSubSurf</v>
      </c>
      <c r="V806" s="23"/>
    </row>
    <row r="807" spans="1:22" ht="154">
      <c r="A807" s="23" t="s">
        <v>3150</v>
      </c>
      <c r="B807" s="23" t="s">
        <v>3151</v>
      </c>
      <c r="C807" s="24" t="s">
        <v>3152</v>
      </c>
      <c r="D807" s="24" t="s">
        <v>3153</v>
      </c>
      <c r="E807" s="24" t="s">
        <v>14</v>
      </c>
      <c r="F807" s="23" t="s">
        <v>15</v>
      </c>
      <c r="G807" s="23"/>
      <c r="H807" s="23" t="s">
        <v>16</v>
      </c>
      <c r="I807" s="24" t="s">
        <v>78</v>
      </c>
      <c r="J807" s="23" t="s">
        <v>18</v>
      </c>
      <c r="K807" s="24"/>
      <c r="L807" s="26"/>
      <c r="M807" s="26"/>
      <c r="N807" s="23"/>
      <c r="O807" s="27"/>
      <c r="P807" s="23" t="s">
        <v>6217</v>
      </c>
      <c r="Q807" s="27" t="str">
        <f>IF(O807&lt;&gt;"",O807,IF(ISNUMBER(FIND("xant",E807)),"ant",IF(ISNUMBER(FIND("xgre",E807)),"gre","glb")))</f>
        <v>glb</v>
      </c>
      <c r="R807" s="23"/>
      <c r="S807" s="23" t="str">
        <f t="shared" si="36"/>
        <v>longitude, latitude, time</v>
      </c>
      <c r="T807" s="23" t="str">
        <f t="shared" si="37"/>
        <v>area: mean where land time: mean</v>
      </c>
      <c r="U807" s="27" t="str">
        <f t="shared" si="38"/>
        <v>nLitterSurf</v>
      </c>
      <c r="V807" s="23"/>
    </row>
    <row r="808" spans="1:22" ht="28">
      <c r="A808" s="23" t="s">
        <v>3154</v>
      </c>
      <c r="B808" s="23" t="s">
        <v>3155</v>
      </c>
      <c r="C808" s="24" t="s">
        <v>3156</v>
      </c>
      <c r="D808" s="24" t="s">
        <v>3157</v>
      </c>
      <c r="E808" s="24" t="s">
        <v>14</v>
      </c>
      <c r="F808" s="23" t="s">
        <v>15</v>
      </c>
      <c r="G808" s="23"/>
      <c r="H808" s="23" t="s">
        <v>16</v>
      </c>
      <c r="I808" s="24" t="s">
        <v>78</v>
      </c>
      <c r="J808" s="23" t="s">
        <v>18</v>
      </c>
      <c r="K808" s="24"/>
      <c r="L808" s="26"/>
      <c r="M808" s="26"/>
      <c r="N808" s="23"/>
      <c r="O808" s="27"/>
      <c r="P808" s="23" t="s">
        <v>6217</v>
      </c>
      <c r="Q808" s="27" t="str">
        <f>IF(O808&lt;&gt;"",O808,IF(ISNUMBER(FIND("xant",E808)),"ant",IF(ISNUMBER(FIND("xgre",E808)),"gre","glb")))</f>
        <v>glb</v>
      </c>
      <c r="R808" s="23"/>
      <c r="S808" s="23" t="str">
        <f t="shared" si="36"/>
        <v>longitude, latitude, time</v>
      </c>
      <c r="T808" s="23" t="str">
        <f t="shared" si="37"/>
        <v>area: mean where land time: mean</v>
      </c>
      <c r="U808" s="27" t="str">
        <f t="shared" si="38"/>
        <v>nMineral</v>
      </c>
      <c r="V808" s="23"/>
    </row>
    <row r="809" spans="1:22" ht="14">
      <c r="A809" s="23" t="s">
        <v>3158</v>
      </c>
      <c r="B809" s="23" t="s">
        <v>3159</v>
      </c>
      <c r="C809" s="24" t="s">
        <v>3160</v>
      </c>
      <c r="D809" s="24" t="s">
        <v>3161</v>
      </c>
      <c r="E809" s="24" t="s">
        <v>14</v>
      </c>
      <c r="F809" s="23" t="s">
        <v>15</v>
      </c>
      <c r="G809" s="23"/>
      <c r="H809" s="23" t="s">
        <v>16</v>
      </c>
      <c r="I809" s="24" t="s">
        <v>78</v>
      </c>
      <c r="J809" s="23" t="s">
        <v>18</v>
      </c>
      <c r="K809" s="24"/>
      <c r="L809" s="26"/>
      <c r="M809" s="26"/>
      <c r="N809" s="23"/>
      <c r="O809" s="27"/>
      <c r="P809" s="23" t="s">
        <v>6217</v>
      </c>
      <c r="Q809" s="27" t="str">
        <f>IF(O809&lt;&gt;"",O809,IF(ISNUMBER(FIND("xant",E809)),"ant",IF(ISNUMBER(FIND("xgre",E809)),"gre","glb")))</f>
        <v>glb</v>
      </c>
      <c r="R809" s="23"/>
      <c r="S809" s="23" t="str">
        <f t="shared" si="36"/>
        <v>longitude, latitude, time</v>
      </c>
      <c r="T809" s="23" t="str">
        <f t="shared" si="37"/>
        <v>area: mean where land time: mean</v>
      </c>
      <c r="U809" s="27" t="str">
        <f t="shared" si="38"/>
        <v>nMineralNH4</v>
      </c>
      <c r="V809" s="23"/>
    </row>
    <row r="810" spans="1:22" ht="14">
      <c r="A810" s="23" t="s">
        <v>3162</v>
      </c>
      <c r="B810" s="23" t="s">
        <v>3163</v>
      </c>
      <c r="C810" s="24" t="s">
        <v>3164</v>
      </c>
      <c r="D810" s="24" t="s">
        <v>3165</v>
      </c>
      <c r="E810" s="24" t="s">
        <v>14</v>
      </c>
      <c r="F810" s="23" t="s">
        <v>15</v>
      </c>
      <c r="G810" s="23"/>
      <c r="H810" s="23" t="s">
        <v>16</v>
      </c>
      <c r="I810" s="24" t="s">
        <v>78</v>
      </c>
      <c r="J810" s="23" t="s">
        <v>18</v>
      </c>
      <c r="K810" s="24"/>
      <c r="L810" s="26"/>
      <c r="M810" s="26"/>
      <c r="N810" s="23"/>
      <c r="O810" s="27"/>
      <c r="P810" s="23" t="s">
        <v>6217</v>
      </c>
      <c r="Q810" s="27" t="str">
        <f>IF(O810&lt;&gt;"",O810,IF(ISNUMBER(FIND("xant",E810)),"ant",IF(ISNUMBER(FIND("xgre",E810)),"gre","glb")))</f>
        <v>glb</v>
      </c>
      <c r="R810" s="23"/>
      <c r="S810" s="23" t="str">
        <f t="shared" si="36"/>
        <v>longitude, latitude, time</v>
      </c>
      <c r="T810" s="23" t="str">
        <f t="shared" si="37"/>
        <v>area: mean where land time: mean</v>
      </c>
      <c r="U810" s="27" t="str">
        <f t="shared" si="38"/>
        <v>nMineralNO3</v>
      </c>
      <c r="V810" s="23"/>
    </row>
    <row r="811" spans="1:22" ht="42">
      <c r="A811" s="23" t="s">
        <v>1051</v>
      </c>
      <c r="B811" s="23" t="s">
        <v>1052</v>
      </c>
      <c r="C811" s="24" t="s">
        <v>1053</v>
      </c>
      <c r="D811" s="24" t="s">
        <v>587</v>
      </c>
      <c r="E811" s="24" t="s">
        <v>634</v>
      </c>
      <c r="F811" s="23" t="s">
        <v>268</v>
      </c>
      <c r="G811" s="23"/>
      <c r="H811" s="23" t="s">
        <v>16</v>
      </c>
      <c r="I811" s="24" t="s">
        <v>17</v>
      </c>
      <c r="J811" s="23" t="s">
        <v>18</v>
      </c>
      <c r="K811" s="24"/>
      <c r="L811" s="26"/>
      <c r="M811" s="26"/>
      <c r="N811" s="23"/>
      <c r="O811" s="27"/>
      <c r="P811" s="23" t="s">
        <v>6217</v>
      </c>
      <c r="Q811" s="27" t="str">
        <f>IF(O811&lt;&gt;"",O811,IF(ISNUMBER(FIND("xant",E811)),"ant",IF(ISNUMBER(FIND("xgre",E811)),"gre","glb")))</f>
        <v>glb</v>
      </c>
      <c r="R811" s="23"/>
      <c r="S811" s="23" t="str">
        <f t="shared" si="36"/>
        <v>longitude, latitude, alevel, time</v>
      </c>
      <c r="T811" s="23" t="str">
        <f t="shared" si="37"/>
        <v>area: time: mean</v>
      </c>
      <c r="U811" s="27" t="str">
        <f t="shared" si="38"/>
        <v>no</v>
      </c>
      <c r="V811" s="23"/>
    </row>
    <row r="812" spans="1:22" ht="42">
      <c r="A812" s="23" t="s">
        <v>1054</v>
      </c>
      <c r="B812" s="23" t="s">
        <v>1055</v>
      </c>
      <c r="C812" s="24" t="s">
        <v>1056</v>
      </c>
      <c r="D812" s="24" t="s">
        <v>587</v>
      </c>
      <c r="E812" s="24" t="s">
        <v>634</v>
      </c>
      <c r="F812" s="23" t="s">
        <v>268</v>
      </c>
      <c r="G812" s="23"/>
      <c r="H812" s="23" t="s">
        <v>16</v>
      </c>
      <c r="I812" s="24" t="s">
        <v>17</v>
      </c>
      <c r="J812" s="23" t="s">
        <v>18</v>
      </c>
      <c r="K812" s="24"/>
      <c r="L812" s="26"/>
      <c r="M812" s="26"/>
      <c r="N812" s="23"/>
      <c r="O812" s="27"/>
      <c r="P812" s="23" t="s">
        <v>6217</v>
      </c>
      <c r="Q812" s="27" t="str">
        <f>IF(O812&lt;&gt;"",O812,IF(ISNUMBER(FIND("xant",E812)),"ant",IF(ISNUMBER(FIND("xgre",E812)),"gre","glb")))</f>
        <v>glb</v>
      </c>
      <c r="R812" s="23"/>
      <c r="S812" s="23" t="str">
        <f t="shared" si="36"/>
        <v>longitude, latitude, alevel, time</v>
      </c>
      <c r="T812" s="23" t="str">
        <f t="shared" si="37"/>
        <v>area: time: mean</v>
      </c>
      <c r="U812" s="27" t="str">
        <f t="shared" si="38"/>
        <v>no2</v>
      </c>
      <c r="V812" s="23"/>
    </row>
    <row r="813" spans="1:22" ht="56">
      <c r="A813" s="23" t="s">
        <v>4954</v>
      </c>
      <c r="B813" s="23" t="s">
        <v>4955</v>
      </c>
      <c r="C813" s="24" t="s">
        <v>4956</v>
      </c>
      <c r="D813" s="24" t="s">
        <v>4950</v>
      </c>
      <c r="E813" s="24" t="s">
        <v>29</v>
      </c>
      <c r="F813" s="23" t="s">
        <v>30</v>
      </c>
      <c r="G813" s="23"/>
      <c r="H813" s="23" t="s">
        <v>16</v>
      </c>
      <c r="I813" s="24" t="s">
        <v>31</v>
      </c>
      <c r="J813" s="23" t="s">
        <v>32</v>
      </c>
      <c r="K813" s="24"/>
      <c r="L813" s="26"/>
      <c r="M813" s="26"/>
      <c r="N813" s="23"/>
      <c r="O813" s="27"/>
      <c r="P813" s="23" t="s">
        <v>6218</v>
      </c>
      <c r="Q813" s="27" t="str">
        <f>IF(O813&lt;&gt;"",O813,IF(ISNUMBER(FIND("xant",E813)),"ant",IF(ISNUMBER(FIND("xgre",E813)),"gre","glb")))</f>
        <v>glb</v>
      </c>
      <c r="R813" s="23"/>
      <c r="S813" s="23" t="str">
        <f t="shared" si="36"/>
        <v>longitude, latitude, olevel, time</v>
      </c>
      <c r="T813" s="23" t="str">
        <f t="shared" si="37"/>
        <v>area: mean where sea time: mean</v>
      </c>
      <c r="U813" s="27" t="str">
        <f t="shared" si="38"/>
        <v>no3</v>
      </c>
      <c r="V813" s="23"/>
    </row>
    <row r="814" spans="1:22" ht="56">
      <c r="A814" s="23" t="s">
        <v>4957</v>
      </c>
      <c r="B814" s="23" t="s">
        <v>4958</v>
      </c>
      <c r="C814" s="24" t="s">
        <v>4959</v>
      </c>
      <c r="D814" s="24" t="s">
        <v>4950</v>
      </c>
      <c r="E814" s="24" t="s">
        <v>14</v>
      </c>
      <c r="F814" s="23" t="s">
        <v>15</v>
      </c>
      <c r="G814" s="23"/>
      <c r="H814" s="23" t="s">
        <v>16</v>
      </c>
      <c r="I814" s="24" t="s">
        <v>31</v>
      </c>
      <c r="J814" s="23" t="s">
        <v>37</v>
      </c>
      <c r="K814" s="24" t="s">
        <v>5949</v>
      </c>
      <c r="L814" s="29" t="s">
        <v>5845</v>
      </c>
      <c r="M814" s="29"/>
      <c r="N814" s="23"/>
      <c r="O814" s="27"/>
      <c r="P814" s="23" t="s">
        <v>6218</v>
      </c>
      <c r="Q814" s="27" t="str">
        <f>IF(O814&lt;&gt;"",O814,IF(ISNUMBER(FIND("xant",E814)),"ant",IF(ISNUMBER(FIND("xgre",E814)),"gre","glb")))</f>
        <v>glb</v>
      </c>
      <c r="R814" s="23"/>
      <c r="S814" s="23" t="str">
        <f t="shared" si="36"/>
        <v>longitude latitude time depth0m</v>
      </c>
      <c r="T814" s="23" t="str">
        <f t="shared" si="37"/>
        <v>area: mean where sea time: mean</v>
      </c>
      <c r="U814" s="27" t="str">
        <f t="shared" si="38"/>
        <v>no3os</v>
      </c>
      <c r="V814" s="23"/>
    </row>
    <row r="815" spans="1:22" ht="168">
      <c r="A815" s="23" t="s">
        <v>2064</v>
      </c>
      <c r="B815" s="23" t="s">
        <v>2065</v>
      </c>
      <c r="C815" s="24" t="s">
        <v>2066</v>
      </c>
      <c r="D815" s="24" t="s">
        <v>2067</v>
      </c>
      <c r="E815" s="24" t="s">
        <v>301</v>
      </c>
      <c r="F815" s="23" t="s">
        <v>15</v>
      </c>
      <c r="G815" s="23" t="s">
        <v>65</v>
      </c>
      <c r="H815" s="23" t="s">
        <v>16</v>
      </c>
      <c r="I815" s="24" t="s">
        <v>17</v>
      </c>
      <c r="J815" s="23" t="s">
        <v>18</v>
      </c>
      <c r="K815" s="24" t="s">
        <v>5988</v>
      </c>
      <c r="L815" s="26"/>
      <c r="M815" s="26"/>
      <c r="N815" s="23" t="s">
        <v>5987</v>
      </c>
      <c r="O815" s="27"/>
      <c r="P815" s="23" t="s">
        <v>6217</v>
      </c>
      <c r="Q815" s="27" t="str">
        <f>IF(O815&lt;&gt;"",O815,IF(ISNUMBER(FIND("xant",E815)),"ant",IF(ISNUMBER(FIND("xgre",E815)),"gre","glb")))</f>
        <v>glb</v>
      </c>
      <c r="R815" s="23"/>
      <c r="S815" s="23" t="str">
        <f t="shared" si="36"/>
        <v>longitude, latitude, time, height2m</v>
      </c>
      <c r="T815" s="23" t="str">
        <f t="shared" si="37"/>
        <v>area: time: mean</v>
      </c>
      <c r="U815" s="27" t="str">
        <f t="shared" si="38"/>
        <v>noaahi</v>
      </c>
      <c r="V815" s="23"/>
    </row>
    <row r="816" spans="1:22" ht="168">
      <c r="A816" s="23" t="s">
        <v>2068</v>
      </c>
      <c r="B816" s="23" t="s">
        <v>2069</v>
      </c>
      <c r="C816" s="24" t="s">
        <v>2070</v>
      </c>
      <c r="D816" s="24" t="s">
        <v>2071</v>
      </c>
      <c r="E816" s="24" t="s">
        <v>301</v>
      </c>
      <c r="F816" s="23" t="s">
        <v>15</v>
      </c>
      <c r="G816" s="23" t="s">
        <v>65</v>
      </c>
      <c r="H816" s="23" t="s">
        <v>16</v>
      </c>
      <c r="I816" s="24" t="s">
        <v>17</v>
      </c>
      <c r="J816" s="23" t="s">
        <v>18</v>
      </c>
      <c r="K816" s="24" t="s">
        <v>5990</v>
      </c>
      <c r="L816" s="26"/>
      <c r="M816" s="26" t="s">
        <v>310</v>
      </c>
      <c r="N816" s="23" t="s">
        <v>5989</v>
      </c>
      <c r="O816" s="27"/>
      <c r="P816" s="23" t="s">
        <v>6217</v>
      </c>
      <c r="Q816" s="27" t="str">
        <f>IF(O816&lt;&gt;"",O816,IF(ISNUMBER(FIND("xant",E816)),"ant",IF(ISNUMBER(FIND("xgre",E816)),"gre","glb")))</f>
        <v>glb</v>
      </c>
      <c r="R816" s="23"/>
      <c r="S816" s="23" t="str">
        <f t="shared" si="36"/>
        <v>longitude, latitude, time, height2m</v>
      </c>
      <c r="T816" s="23" t="str">
        <f t="shared" si="37"/>
        <v>area: mean time: maximum</v>
      </c>
      <c r="U816" s="27" t="str">
        <f t="shared" si="38"/>
        <v>noaahimax</v>
      </c>
      <c r="V816" s="23"/>
    </row>
    <row r="817" spans="1:22" ht="42">
      <c r="A817" s="23" t="s">
        <v>3166</v>
      </c>
      <c r="B817" s="23" t="s">
        <v>3167</v>
      </c>
      <c r="C817" s="24" t="s">
        <v>3168</v>
      </c>
      <c r="D817" s="24" t="s">
        <v>2830</v>
      </c>
      <c r="E817" s="24" t="s">
        <v>14</v>
      </c>
      <c r="F817" s="23" t="s">
        <v>15</v>
      </c>
      <c r="G817" s="23"/>
      <c r="H817" s="23" t="s">
        <v>16</v>
      </c>
      <c r="I817" s="24" t="s">
        <v>78</v>
      </c>
      <c r="J817" s="23" t="s">
        <v>18</v>
      </c>
      <c r="K817" s="24"/>
      <c r="L817" s="26"/>
      <c r="M817" s="26"/>
      <c r="N817" s="23"/>
      <c r="O817" s="27"/>
      <c r="P817" s="23" t="s">
        <v>6217</v>
      </c>
      <c r="Q817" s="27" t="str">
        <f>IF(O817&lt;&gt;"",O817,IF(ISNUMBER(FIND("xant",E817)),"ant",IF(ISNUMBER(FIND("xgre",E817)),"gre","glb")))</f>
        <v>glb</v>
      </c>
      <c r="R817" s="23"/>
      <c r="S817" s="23" t="str">
        <f t="shared" si="36"/>
        <v>longitude, latitude, time</v>
      </c>
      <c r="T817" s="23" t="str">
        <f t="shared" si="37"/>
        <v>area: mean where land time: mean</v>
      </c>
      <c r="U817" s="27" t="str">
        <f t="shared" si="38"/>
        <v>nOther</v>
      </c>
      <c r="V817" s="23"/>
    </row>
    <row r="818" spans="1:22" ht="140">
      <c r="A818" s="23" t="s">
        <v>1335</v>
      </c>
      <c r="B818" s="23" t="s">
        <v>1336</v>
      </c>
      <c r="C818" s="24" t="s">
        <v>1337</v>
      </c>
      <c r="D818" s="24" t="s">
        <v>1338</v>
      </c>
      <c r="E818" s="24" t="s">
        <v>1318</v>
      </c>
      <c r="F818" s="23" t="s">
        <v>1319</v>
      </c>
      <c r="G818" s="23"/>
      <c r="H818" s="23" t="s">
        <v>16</v>
      </c>
      <c r="I818" s="24" t="s">
        <v>1320</v>
      </c>
      <c r="J818" s="23"/>
      <c r="K818" s="24"/>
      <c r="L818" s="26"/>
      <c r="M818" s="26"/>
      <c r="N818" s="23"/>
      <c r="O818" s="27"/>
      <c r="P818" s="23" t="s">
        <v>6217</v>
      </c>
      <c r="Q818" s="27" t="str">
        <f>IF(O818&lt;&gt;"",O818,IF(ISNUMBER(FIND("xant",E818)),"ant",IF(ISNUMBER(FIND("xgre",E818)),"gre","glb")))</f>
        <v>glb</v>
      </c>
      <c r="R818" s="23"/>
      <c r="S818" s="23" t="str">
        <f t="shared" si="36"/>
        <v>latitude, plev39, time</v>
      </c>
      <c r="T818" s="23" t="str">
        <f t="shared" si="37"/>
        <v>longitude: time: mean where air</v>
      </c>
      <c r="U818" s="27" t="str">
        <f t="shared" si="38"/>
        <v>noy</v>
      </c>
      <c r="V818" s="23"/>
    </row>
    <row r="819" spans="1:22" ht="210">
      <c r="A819" s="23" t="s">
        <v>4158</v>
      </c>
      <c r="B819" s="23" t="s">
        <v>4159</v>
      </c>
      <c r="C819" s="24" t="s">
        <v>4160</v>
      </c>
      <c r="D819" s="24" t="s">
        <v>2459</v>
      </c>
      <c r="E819" s="24" t="s">
        <v>14</v>
      </c>
      <c r="F819" s="23" t="s">
        <v>15</v>
      </c>
      <c r="G819" s="23"/>
      <c r="H819" s="23" t="s">
        <v>16</v>
      </c>
      <c r="I819" s="24" t="s">
        <v>78</v>
      </c>
      <c r="J819" s="23" t="s">
        <v>18</v>
      </c>
      <c r="K819" s="24"/>
      <c r="L819" s="26"/>
      <c r="M819" s="26"/>
      <c r="N819" s="23"/>
      <c r="O819" s="27"/>
      <c r="P819" s="23" t="s">
        <v>6217</v>
      </c>
      <c r="Q819" s="27" t="str">
        <f>IF(O819&lt;&gt;"",O819,IF(ISNUMBER(FIND("xant",E819)),"ant",IF(ISNUMBER(FIND("xgre",E819)),"gre","glb")))</f>
        <v>glb</v>
      </c>
      <c r="R819" s="23"/>
      <c r="S819" s="23" t="str">
        <f t="shared" si="36"/>
        <v>longitude, latitude, time</v>
      </c>
      <c r="T819" s="23" t="str">
        <f t="shared" si="37"/>
        <v>area: mean where land time: mean</v>
      </c>
      <c r="U819" s="27" t="str">
        <f t="shared" si="38"/>
        <v>npp</v>
      </c>
      <c r="V819" s="23"/>
    </row>
    <row r="820" spans="1:22" ht="42">
      <c r="A820" s="23" t="s">
        <v>3169</v>
      </c>
      <c r="B820" s="23" t="s">
        <v>3170</v>
      </c>
      <c r="C820" s="24" t="s">
        <v>3171</v>
      </c>
      <c r="D820" s="24" t="s">
        <v>3172</v>
      </c>
      <c r="E820" s="24" t="s">
        <v>14</v>
      </c>
      <c r="F820" s="23" t="s">
        <v>15</v>
      </c>
      <c r="G820" s="23"/>
      <c r="H820" s="23" t="s">
        <v>16</v>
      </c>
      <c r="I820" s="24" t="s">
        <v>2868</v>
      </c>
      <c r="J820" s="23" t="s">
        <v>18</v>
      </c>
      <c r="K820" s="24" t="s">
        <v>5992</v>
      </c>
      <c r="L820" s="26"/>
      <c r="M820" s="24" t="s">
        <v>5991</v>
      </c>
      <c r="N820" s="23"/>
      <c r="O820" s="27"/>
      <c r="P820" s="23" t="s">
        <v>6217</v>
      </c>
      <c r="Q820" s="27" t="str">
        <f>IF(O820&lt;&gt;"",O820,IF(ISNUMBER(FIND("xant",E820)),"ant",IF(ISNUMBER(FIND("xgre",E820)),"gre","glb")))</f>
        <v>glb</v>
      </c>
      <c r="R820" s="23"/>
      <c r="S820" s="23" t="str">
        <f t="shared" si="36"/>
        <v>longitude, latitude, time</v>
      </c>
      <c r="T820" s="23" t="str">
        <f t="shared" si="37"/>
        <v>area: time: mean where land</v>
      </c>
      <c r="U820" s="27" t="str">
        <f t="shared" si="38"/>
        <v>nppGrass</v>
      </c>
      <c r="V820" s="23"/>
    </row>
    <row r="821" spans="1:22" ht="42">
      <c r="A821" s="23" t="s">
        <v>4161</v>
      </c>
      <c r="B821" s="23" t="s">
        <v>4162</v>
      </c>
      <c r="C821" s="24" t="s">
        <v>4163</v>
      </c>
      <c r="D821" s="24" t="s">
        <v>4164</v>
      </c>
      <c r="E821" s="24" t="s">
        <v>14</v>
      </c>
      <c r="F821" s="23" t="s">
        <v>15</v>
      </c>
      <c r="G821" s="23"/>
      <c r="H821" s="23" t="s">
        <v>16</v>
      </c>
      <c r="I821" s="24" t="s">
        <v>78</v>
      </c>
      <c r="J821" s="23" t="s">
        <v>18</v>
      </c>
      <c r="K821" s="24"/>
      <c r="L821" s="26"/>
      <c r="M821" s="26"/>
      <c r="N821" s="23"/>
      <c r="O821" s="27"/>
      <c r="P821" s="23" t="s">
        <v>6217</v>
      </c>
      <c r="Q821" s="27" t="str">
        <f>IF(O821&lt;&gt;"",O821,IF(ISNUMBER(FIND("xant",E821)),"ant",IF(ISNUMBER(FIND("xgre",E821)),"gre","glb")))</f>
        <v>glb</v>
      </c>
      <c r="R821" s="23"/>
      <c r="S821" s="23" t="str">
        <f t="shared" si="36"/>
        <v>longitude, latitude, time</v>
      </c>
      <c r="T821" s="23" t="str">
        <f t="shared" si="37"/>
        <v>area: mean where land time: mean</v>
      </c>
      <c r="U821" s="27" t="str">
        <f t="shared" si="38"/>
        <v>nppLeaf</v>
      </c>
      <c r="V821" s="23"/>
    </row>
    <row r="822" spans="1:22" ht="210">
      <c r="A822" s="23" t="s">
        <v>3173</v>
      </c>
      <c r="B822" s="23" t="s">
        <v>3174</v>
      </c>
      <c r="C822" s="24" t="s">
        <v>3175</v>
      </c>
      <c r="D822" s="24" t="s">
        <v>2459</v>
      </c>
      <c r="E822" s="24" t="s">
        <v>2951</v>
      </c>
      <c r="F822" s="23" t="s">
        <v>15</v>
      </c>
      <c r="G822" s="23"/>
      <c r="H822" s="23" t="s">
        <v>16</v>
      </c>
      <c r="I822" s="24" t="s">
        <v>2337</v>
      </c>
      <c r="J822" s="23" t="s">
        <v>18</v>
      </c>
      <c r="K822" s="24" t="s">
        <v>5994</v>
      </c>
      <c r="L822" s="26"/>
      <c r="M822" s="24" t="s">
        <v>5991</v>
      </c>
      <c r="N822" s="23" t="s">
        <v>4159</v>
      </c>
      <c r="O822" s="27"/>
      <c r="P822" s="23" t="s">
        <v>6217</v>
      </c>
      <c r="Q822" s="27" t="str">
        <f>IF(O822&lt;&gt;"",O822,IF(ISNUMBER(FIND("xant",E822)),"ant",IF(ISNUMBER(FIND("xgre",E822)),"gre","glb")))</f>
        <v>glb</v>
      </c>
      <c r="R822" s="23"/>
      <c r="S822" s="23" t="str">
        <f t="shared" si="36"/>
        <v>longitude, latitude, landUse, time</v>
      </c>
      <c r="T822" s="23" t="str">
        <f t="shared" si="37"/>
        <v>area: time: mean where land</v>
      </c>
      <c r="U822" s="27" t="str">
        <f t="shared" si="38"/>
        <v>npp</v>
      </c>
      <c r="V822" s="23"/>
    </row>
    <row r="823" spans="1:22" ht="56">
      <c r="A823" s="23" t="s">
        <v>3176</v>
      </c>
      <c r="B823" s="23" t="s">
        <v>3177</v>
      </c>
      <c r="C823" s="24" t="s">
        <v>3178</v>
      </c>
      <c r="D823" s="24" t="s">
        <v>3179</v>
      </c>
      <c r="E823" s="24" t="s">
        <v>14</v>
      </c>
      <c r="F823" s="23" t="s">
        <v>15</v>
      </c>
      <c r="G823" s="23"/>
      <c r="H823" s="23" t="s">
        <v>16</v>
      </c>
      <c r="I823" s="24" t="s">
        <v>78</v>
      </c>
      <c r="J823" s="23" t="s">
        <v>18</v>
      </c>
      <c r="K823" s="24"/>
      <c r="L823" s="26"/>
      <c r="M823" s="26"/>
      <c r="N823" s="23"/>
      <c r="O823" s="27"/>
      <c r="P823" s="23" t="s">
        <v>6217</v>
      </c>
      <c r="Q823" s="27" t="str">
        <f>IF(O823&lt;&gt;"",O823,IF(ISNUMBER(FIND("xant",E823)),"ant",IF(ISNUMBER(FIND("xgre",E823)),"gre","glb")))</f>
        <v>glb</v>
      </c>
      <c r="R823" s="23"/>
      <c r="S823" s="23" t="str">
        <f t="shared" si="36"/>
        <v>longitude, latitude, time</v>
      </c>
      <c r="T823" s="23" t="str">
        <f t="shared" si="37"/>
        <v>area: mean where land time: mean</v>
      </c>
      <c r="U823" s="27" t="str">
        <f t="shared" si="38"/>
        <v>nppOther</v>
      </c>
      <c r="V823" s="23"/>
    </row>
    <row r="824" spans="1:22" ht="42">
      <c r="A824" s="23" t="s">
        <v>4165</v>
      </c>
      <c r="B824" s="23" t="s">
        <v>4166</v>
      </c>
      <c r="C824" s="24" t="s">
        <v>4167</v>
      </c>
      <c r="D824" s="24" t="s">
        <v>4168</v>
      </c>
      <c r="E824" s="24" t="s">
        <v>14</v>
      </c>
      <c r="F824" s="23" t="s">
        <v>15</v>
      </c>
      <c r="G824" s="23"/>
      <c r="H824" s="23" t="s">
        <v>16</v>
      </c>
      <c r="I824" s="24" t="s">
        <v>78</v>
      </c>
      <c r="J824" s="23" t="s">
        <v>18</v>
      </c>
      <c r="K824" s="24"/>
      <c r="L824" s="26"/>
      <c r="M824" s="26"/>
      <c r="N824" s="23"/>
      <c r="O824" s="27"/>
      <c r="P824" s="23" t="s">
        <v>6217</v>
      </c>
      <c r="Q824" s="27" t="str">
        <f>IF(O824&lt;&gt;"",O824,IF(ISNUMBER(FIND("xant",E824)),"ant",IF(ISNUMBER(FIND("xgre",E824)),"gre","glb")))</f>
        <v>glb</v>
      </c>
      <c r="R824" s="23"/>
      <c r="S824" s="23" t="str">
        <f t="shared" si="36"/>
        <v>longitude, latitude, time</v>
      </c>
      <c r="T824" s="23" t="str">
        <f t="shared" si="37"/>
        <v>area: mean where land time: mean</v>
      </c>
      <c r="U824" s="27" t="str">
        <f t="shared" si="38"/>
        <v>nppRoot</v>
      </c>
      <c r="V824" s="23"/>
    </row>
    <row r="825" spans="1:22" ht="42">
      <c r="A825" s="23" t="s">
        <v>3180</v>
      </c>
      <c r="B825" s="23" t="s">
        <v>3181</v>
      </c>
      <c r="C825" s="24" t="s">
        <v>3182</v>
      </c>
      <c r="D825" s="24" t="s">
        <v>3183</v>
      </c>
      <c r="E825" s="24" t="s">
        <v>14</v>
      </c>
      <c r="F825" s="23" t="s">
        <v>15</v>
      </c>
      <c r="G825" s="23"/>
      <c r="H825" s="23" t="s">
        <v>16</v>
      </c>
      <c r="I825" s="24" t="s">
        <v>2872</v>
      </c>
      <c r="J825" s="23" t="s">
        <v>18</v>
      </c>
      <c r="K825" s="24" t="s">
        <v>5992</v>
      </c>
      <c r="L825" s="26"/>
      <c r="M825" s="24" t="s">
        <v>5991</v>
      </c>
      <c r="N825" s="23"/>
      <c r="O825" s="27"/>
      <c r="P825" s="23" t="s">
        <v>6217</v>
      </c>
      <c r="Q825" s="27" t="str">
        <f>IF(O825&lt;&gt;"",O825,IF(ISNUMBER(FIND("xant",E825)),"ant",IF(ISNUMBER(FIND("xgre",E825)),"gre","glb")))</f>
        <v>glb</v>
      </c>
      <c r="R825" s="23"/>
      <c r="S825" s="23" t="str">
        <f t="shared" si="36"/>
        <v>longitude, latitude, time</v>
      </c>
      <c r="T825" s="23" t="str">
        <f t="shared" si="37"/>
        <v>area: time: mean where land</v>
      </c>
      <c r="U825" s="27" t="str">
        <f t="shared" si="38"/>
        <v>nppShrub</v>
      </c>
      <c r="V825" s="23"/>
    </row>
    <row r="826" spans="1:22" ht="42">
      <c r="A826" s="23" t="s">
        <v>3184</v>
      </c>
      <c r="B826" s="23" t="s">
        <v>3185</v>
      </c>
      <c r="C826" s="24" t="s">
        <v>3186</v>
      </c>
      <c r="D826" s="24" t="s">
        <v>3179</v>
      </c>
      <c r="E826" s="24" t="s">
        <v>14</v>
      </c>
      <c r="F826" s="23" t="s">
        <v>15</v>
      </c>
      <c r="G826" s="23"/>
      <c r="H826" s="23" t="s">
        <v>16</v>
      </c>
      <c r="I826" s="24" t="s">
        <v>78</v>
      </c>
      <c r="J826" s="23" t="s">
        <v>18</v>
      </c>
      <c r="K826" s="24"/>
      <c r="L826" s="26"/>
      <c r="M826" s="26"/>
      <c r="N826" s="23"/>
      <c r="O826" s="27"/>
      <c r="P826" s="23" t="s">
        <v>6217</v>
      </c>
      <c r="Q826" s="27" t="str">
        <f>IF(O826&lt;&gt;"",O826,IF(ISNUMBER(FIND("xant",E826)),"ant",IF(ISNUMBER(FIND("xgre",E826)),"gre","glb")))</f>
        <v>glb</v>
      </c>
      <c r="R826" s="23"/>
      <c r="S826" s="23" t="str">
        <f t="shared" si="36"/>
        <v>longitude, latitude, time</v>
      </c>
      <c r="T826" s="23" t="str">
        <f t="shared" si="37"/>
        <v>area: mean where land time: mean</v>
      </c>
      <c r="U826" s="27" t="str">
        <f t="shared" si="38"/>
        <v>nppStem</v>
      </c>
      <c r="V826" s="23"/>
    </row>
    <row r="827" spans="1:22" ht="42">
      <c r="A827" s="23" t="s">
        <v>3187</v>
      </c>
      <c r="B827" s="23" t="s">
        <v>3188</v>
      </c>
      <c r="C827" s="24" t="s">
        <v>3189</v>
      </c>
      <c r="D827" s="24" t="s">
        <v>3190</v>
      </c>
      <c r="E827" s="24" t="s">
        <v>14</v>
      </c>
      <c r="F827" s="23" t="s">
        <v>15</v>
      </c>
      <c r="G827" s="23"/>
      <c r="H827" s="23" t="s">
        <v>16</v>
      </c>
      <c r="I827" s="24" t="s">
        <v>2876</v>
      </c>
      <c r="J827" s="23" t="s">
        <v>18</v>
      </c>
      <c r="K827" s="24" t="s">
        <v>5992</v>
      </c>
      <c r="L827" s="26"/>
      <c r="M827" s="24" t="s">
        <v>5991</v>
      </c>
      <c r="N827" s="23"/>
      <c r="O827" s="27"/>
      <c r="P827" s="23" t="s">
        <v>6217</v>
      </c>
      <c r="Q827" s="27" t="str">
        <f>IF(O827&lt;&gt;"",O827,IF(ISNUMBER(FIND("xant",E827)),"ant",IF(ISNUMBER(FIND("xgre",E827)),"gre","glb")))</f>
        <v>glb</v>
      </c>
      <c r="R827" s="23"/>
      <c r="S827" s="23" t="str">
        <f t="shared" si="36"/>
        <v>longitude, latitude, time</v>
      </c>
      <c r="T827" s="23" t="str">
        <f t="shared" si="37"/>
        <v>area: time: mean where land</v>
      </c>
      <c r="U827" s="27" t="str">
        <f t="shared" si="38"/>
        <v>nppTree</v>
      </c>
      <c r="V827" s="23"/>
    </row>
    <row r="828" spans="1:22" ht="210">
      <c r="A828" s="23" t="s">
        <v>2456</v>
      </c>
      <c r="B828" s="23" t="s">
        <v>2457</v>
      </c>
      <c r="C828" s="24" t="s">
        <v>2458</v>
      </c>
      <c r="D828" s="24" t="s">
        <v>2459</v>
      </c>
      <c r="E828" s="24" t="s">
        <v>2336</v>
      </c>
      <c r="F828" s="23" t="s">
        <v>15</v>
      </c>
      <c r="G828" s="23"/>
      <c r="H828" s="23" t="s">
        <v>16</v>
      </c>
      <c r="I828" s="24" t="s">
        <v>2337</v>
      </c>
      <c r="J828" s="23" t="s">
        <v>18</v>
      </c>
      <c r="K828" s="32" t="s">
        <v>5993</v>
      </c>
      <c r="L828" s="26"/>
      <c r="M828" s="26"/>
      <c r="N828" s="23"/>
      <c r="O828" s="27"/>
      <c r="P828" s="23" t="s">
        <v>6217</v>
      </c>
      <c r="Q828" s="27" t="str">
        <f>IF(O828&lt;&gt;"",O828,IF(ISNUMBER(FIND("xant",E828)),"ant",IF(ISNUMBER(FIND("xgre",E828)),"gre","glb")))</f>
        <v>glb</v>
      </c>
      <c r="R828" s="23"/>
      <c r="S828" s="23" t="str">
        <f t="shared" si="36"/>
        <v>longitude, latitude, vegtype, time</v>
      </c>
      <c r="T828" s="23" t="str">
        <f t="shared" si="37"/>
        <v>area: time: mean where sector</v>
      </c>
      <c r="U828" s="27" t="str">
        <f t="shared" si="38"/>
        <v>nppVgt</v>
      </c>
      <c r="V828" s="23"/>
    </row>
    <row r="829" spans="1:22" ht="42">
      <c r="A829" s="23" t="s">
        <v>3191</v>
      </c>
      <c r="B829" s="23" t="s">
        <v>3192</v>
      </c>
      <c r="C829" s="24" t="s">
        <v>3193</v>
      </c>
      <c r="D829" s="24" t="s">
        <v>2771</v>
      </c>
      <c r="E829" s="24" t="s">
        <v>14</v>
      </c>
      <c r="F829" s="23" t="s">
        <v>15</v>
      </c>
      <c r="G829" s="23"/>
      <c r="H829" s="23" t="s">
        <v>16</v>
      </c>
      <c r="I829" s="24" t="s">
        <v>78</v>
      </c>
      <c r="J829" s="23" t="s">
        <v>18</v>
      </c>
      <c r="K829" s="24"/>
      <c r="L829" s="26"/>
      <c r="M829" s="26"/>
      <c r="N829" s="23"/>
      <c r="O829" s="27"/>
      <c r="P829" s="23" t="s">
        <v>6217</v>
      </c>
      <c r="Q829" s="27" t="str">
        <f>IF(O829&lt;&gt;"",O829,IF(ISNUMBER(FIND("xant",E829)),"ant",IF(ISNUMBER(FIND("xgre",E829)),"gre","glb")))</f>
        <v>glb</v>
      </c>
      <c r="R829" s="23"/>
      <c r="S829" s="23" t="str">
        <f t="shared" si="36"/>
        <v>longitude, latitude, time</v>
      </c>
      <c r="T829" s="23" t="str">
        <f t="shared" si="37"/>
        <v>area: mean where land time: mean</v>
      </c>
      <c r="U829" s="27" t="str">
        <f t="shared" si="38"/>
        <v>nProduct</v>
      </c>
      <c r="V829" s="23"/>
    </row>
    <row r="830" spans="1:22" ht="14">
      <c r="A830" s="23" t="s">
        <v>3194</v>
      </c>
      <c r="B830" s="23" t="s">
        <v>3195</v>
      </c>
      <c r="C830" s="24" t="s">
        <v>3196</v>
      </c>
      <c r="D830" s="24" t="s">
        <v>3197</v>
      </c>
      <c r="E830" s="24" t="s">
        <v>14</v>
      </c>
      <c r="F830" s="23" t="s">
        <v>15</v>
      </c>
      <c r="G830" s="23"/>
      <c r="H830" s="23" t="s">
        <v>16</v>
      </c>
      <c r="I830" s="24" t="s">
        <v>78</v>
      </c>
      <c r="J830" s="23" t="s">
        <v>18</v>
      </c>
      <c r="K830" s="24"/>
      <c r="L830" s="26"/>
      <c r="M830" s="26"/>
      <c r="N830" s="23"/>
      <c r="O830" s="27"/>
      <c r="P830" s="23" t="s">
        <v>6217</v>
      </c>
      <c r="Q830" s="27" t="str">
        <f>IF(O830&lt;&gt;"",O830,IF(ISNUMBER(FIND("xant",E830)),"ant",IF(ISNUMBER(FIND("xgre",E830)),"gre","glb")))</f>
        <v>glb</v>
      </c>
      <c r="R830" s="23"/>
      <c r="S830" s="23" t="str">
        <f t="shared" si="36"/>
        <v>longitude, latitude, time</v>
      </c>
      <c r="T830" s="23" t="str">
        <f t="shared" si="37"/>
        <v>area: mean where land time: mean</v>
      </c>
      <c r="U830" s="27" t="str">
        <f t="shared" si="38"/>
        <v>nRoot</v>
      </c>
      <c r="V830" s="23"/>
    </row>
    <row r="831" spans="1:22" ht="42">
      <c r="A831" s="23" t="s">
        <v>3198</v>
      </c>
      <c r="B831" s="23" t="s">
        <v>3199</v>
      </c>
      <c r="C831" s="24" t="s">
        <v>3200</v>
      </c>
      <c r="D831" s="24" t="s">
        <v>2771</v>
      </c>
      <c r="E831" s="24" t="s">
        <v>14</v>
      </c>
      <c r="F831" s="23" t="s">
        <v>15</v>
      </c>
      <c r="G831" s="23"/>
      <c r="H831" s="23" t="s">
        <v>16</v>
      </c>
      <c r="I831" s="24" t="s">
        <v>78</v>
      </c>
      <c r="J831" s="23" t="s">
        <v>18</v>
      </c>
      <c r="K831" s="24"/>
      <c r="L831" s="26"/>
      <c r="M831" s="26"/>
      <c r="N831" s="23"/>
      <c r="O831" s="27"/>
      <c r="P831" s="23" t="s">
        <v>6217</v>
      </c>
      <c r="Q831" s="27" t="str">
        <f>IF(O831&lt;&gt;"",O831,IF(ISNUMBER(FIND("xant",E831)),"ant",IF(ISNUMBER(FIND("xgre",E831)),"gre","glb")))</f>
        <v>glb</v>
      </c>
      <c r="R831" s="23"/>
      <c r="S831" s="23" t="str">
        <f t="shared" si="36"/>
        <v>longitude, latitude, time</v>
      </c>
      <c r="T831" s="23" t="str">
        <f t="shared" si="37"/>
        <v>area: mean where land time: mean</v>
      </c>
      <c r="U831" s="27" t="str">
        <f t="shared" si="38"/>
        <v>nSoil</v>
      </c>
      <c r="V831" s="23"/>
    </row>
    <row r="832" spans="1:22" ht="14">
      <c r="A832" s="23" t="s">
        <v>3201</v>
      </c>
      <c r="B832" s="23" t="s">
        <v>3202</v>
      </c>
      <c r="C832" s="24" t="s">
        <v>3203</v>
      </c>
      <c r="D832" s="24" t="s">
        <v>2863</v>
      </c>
      <c r="E832" s="24" t="s">
        <v>14</v>
      </c>
      <c r="F832" s="23" t="s">
        <v>15</v>
      </c>
      <c r="G832" s="23"/>
      <c r="H832" s="23" t="s">
        <v>16</v>
      </c>
      <c r="I832" s="24" t="s">
        <v>78</v>
      </c>
      <c r="J832" s="23" t="s">
        <v>18</v>
      </c>
      <c r="K832" s="24"/>
      <c r="L832" s="26"/>
      <c r="M832" s="26"/>
      <c r="N832" s="23"/>
      <c r="O832" s="27"/>
      <c r="P832" s="23" t="s">
        <v>6217</v>
      </c>
      <c r="Q832" s="27" t="str">
        <f>IF(O832&lt;&gt;"",O832,IF(ISNUMBER(FIND("xant",E832)),"ant",IF(ISNUMBER(FIND("xgre",E832)),"gre","glb")))</f>
        <v>glb</v>
      </c>
      <c r="R832" s="23"/>
      <c r="S832" s="23" t="str">
        <f t="shared" si="36"/>
        <v>longitude, latitude, time</v>
      </c>
      <c r="T832" s="23" t="str">
        <f t="shared" si="37"/>
        <v>area: mean where land time: mean</v>
      </c>
      <c r="U832" s="27" t="str">
        <f t="shared" si="38"/>
        <v>nStem</v>
      </c>
      <c r="V832" s="23"/>
    </row>
    <row r="833" spans="1:22" ht="42">
      <c r="A833" s="23" t="s">
        <v>3204</v>
      </c>
      <c r="B833" s="23" t="s">
        <v>3205</v>
      </c>
      <c r="C833" s="24" t="s">
        <v>3206</v>
      </c>
      <c r="D833" s="24" t="s">
        <v>2771</v>
      </c>
      <c r="E833" s="24" t="s">
        <v>14</v>
      </c>
      <c r="F833" s="23" t="s">
        <v>15</v>
      </c>
      <c r="G833" s="23"/>
      <c r="H833" s="23" t="s">
        <v>16</v>
      </c>
      <c r="I833" s="24" t="s">
        <v>78</v>
      </c>
      <c r="J833" s="23" t="s">
        <v>18</v>
      </c>
      <c r="K833" s="24"/>
      <c r="L833" s="26"/>
      <c r="M833" s="26"/>
      <c r="N833" s="23"/>
      <c r="O833" s="27"/>
      <c r="P833" s="23" t="s">
        <v>6217</v>
      </c>
      <c r="Q833" s="27" t="str">
        <f>IF(O833&lt;&gt;"",O833,IF(ISNUMBER(FIND("xant",E833)),"ant",IF(ISNUMBER(FIND("xgre",E833)),"gre","glb")))</f>
        <v>glb</v>
      </c>
      <c r="R833" s="23"/>
      <c r="S833" s="23" t="str">
        <f t="shared" si="36"/>
        <v>longitude, latitude, time</v>
      </c>
      <c r="T833" s="23" t="str">
        <f t="shared" si="37"/>
        <v>area: mean where land time: mean</v>
      </c>
      <c r="U833" s="27" t="str">
        <f t="shared" si="38"/>
        <v>nVeg</v>
      </c>
      <c r="V833" s="23"/>
    </row>
    <row r="834" spans="1:22" ht="98">
      <c r="A834" s="23" t="s">
        <v>4268</v>
      </c>
      <c r="B834" s="23" t="s">
        <v>4269</v>
      </c>
      <c r="C834" s="24" t="s">
        <v>4270</v>
      </c>
      <c r="D834" s="24" t="s">
        <v>4271</v>
      </c>
      <c r="E834" s="24" t="s">
        <v>4200</v>
      </c>
      <c r="F834" s="23" t="s">
        <v>15</v>
      </c>
      <c r="G834" s="23" t="s">
        <v>4201</v>
      </c>
      <c r="H834" s="23" t="s">
        <v>16</v>
      </c>
      <c r="I834" s="24" t="s">
        <v>17</v>
      </c>
      <c r="J834" s="23" t="s">
        <v>37</v>
      </c>
      <c r="K834" s="39" t="s">
        <v>6228</v>
      </c>
      <c r="L834" s="39" t="s">
        <v>6227</v>
      </c>
      <c r="M834" s="24" t="s">
        <v>31</v>
      </c>
      <c r="N834" s="23"/>
      <c r="O834" s="27"/>
      <c r="P834" s="23" t="s">
        <v>6218</v>
      </c>
      <c r="Q834" s="27" t="str">
        <f>IF(O834&lt;&gt;"",O834,IF(ISNUMBER(FIND("xant",E834)),"ant",IF(ISNUMBER(FIND("xgre",E834)),"gre","glb")))</f>
        <v>glb</v>
      </c>
      <c r="R834" s="23"/>
      <c r="S834" s="23" t="str">
        <f t="shared" ref="S834:S897" si="39">IF(L834="",E834,L834)</f>
        <v>longitude, latitude, time, oplev20bar</v>
      </c>
      <c r="T834" s="23" t="str">
        <f t="shared" ref="T834:T897" si="40">IF(M834="",I834,M834)</f>
        <v>area: mean where sea time: mean</v>
      </c>
      <c r="U834" s="27" t="str">
        <f t="shared" ref="U834:U897" si="41">IF(N834="",B834,N834)</f>
        <v>o2</v>
      </c>
      <c r="V834" s="23"/>
    </row>
    <row r="835" spans="1:22" ht="98">
      <c r="A835" s="23" t="s">
        <v>4960</v>
      </c>
      <c r="B835" s="23" t="s">
        <v>4269</v>
      </c>
      <c r="C835" s="24" t="s">
        <v>4961</v>
      </c>
      <c r="D835" s="24" t="s">
        <v>4962</v>
      </c>
      <c r="E835" s="24" t="s">
        <v>29</v>
      </c>
      <c r="F835" s="23" t="s">
        <v>30</v>
      </c>
      <c r="G835" s="23"/>
      <c r="H835" s="23" t="s">
        <v>16</v>
      </c>
      <c r="I835" s="24" t="s">
        <v>31</v>
      </c>
      <c r="J835" s="23" t="s">
        <v>32</v>
      </c>
      <c r="K835" s="25"/>
      <c r="L835" s="25"/>
      <c r="M835" s="24"/>
      <c r="N835" s="23"/>
      <c r="O835" s="27"/>
      <c r="P835" s="23" t="s">
        <v>6218</v>
      </c>
      <c r="Q835" s="27" t="str">
        <f>IF(O835&lt;&gt;"",O835,IF(ISNUMBER(FIND("xant",E835)),"ant",IF(ISNUMBER(FIND("xgre",E835)),"gre","glb")))</f>
        <v>glb</v>
      </c>
      <c r="R835" s="23"/>
      <c r="S835" s="23" t="str">
        <f t="shared" si="39"/>
        <v>longitude, latitude, olevel, time</v>
      </c>
      <c r="T835" s="23" t="str">
        <f t="shared" si="40"/>
        <v>area: mean where sea time: mean</v>
      </c>
      <c r="U835" s="27" t="str">
        <f t="shared" si="41"/>
        <v>o2</v>
      </c>
      <c r="V835" s="23"/>
    </row>
    <row r="836" spans="1:22" ht="42">
      <c r="A836" s="23" t="s">
        <v>4260</v>
      </c>
      <c r="B836" s="23" t="s">
        <v>4261</v>
      </c>
      <c r="C836" s="24" t="s">
        <v>4262</v>
      </c>
      <c r="D836" s="24" t="s">
        <v>4263</v>
      </c>
      <c r="E836" s="24" t="s">
        <v>14</v>
      </c>
      <c r="F836" s="23" t="s">
        <v>15</v>
      </c>
      <c r="G836" s="23"/>
      <c r="H836" s="23" t="s">
        <v>16</v>
      </c>
      <c r="I836" s="24" t="s">
        <v>31</v>
      </c>
      <c r="J836" s="23" t="s">
        <v>37</v>
      </c>
      <c r="K836" s="24"/>
      <c r="L836" s="26"/>
      <c r="M836" s="26"/>
      <c r="N836" s="23"/>
      <c r="O836" s="27"/>
      <c r="P836" s="23" t="s">
        <v>6218</v>
      </c>
      <c r="Q836" s="27" t="str">
        <f>IF(O836&lt;&gt;"",O836,IF(ISNUMBER(FIND("xant",E836)),"ant",IF(ISNUMBER(FIND("xgre",E836)),"gre","glb")))</f>
        <v>glb</v>
      </c>
      <c r="R836" s="23"/>
      <c r="S836" s="23" t="str">
        <f t="shared" si="39"/>
        <v>longitude, latitude, time</v>
      </c>
      <c r="T836" s="23" t="str">
        <f t="shared" si="40"/>
        <v>area: mean where sea time: mean</v>
      </c>
      <c r="U836" s="27" t="str">
        <f t="shared" si="41"/>
        <v>o2min</v>
      </c>
      <c r="V836" s="23"/>
    </row>
    <row r="837" spans="1:22" ht="126">
      <c r="A837" s="23" t="s">
        <v>4264</v>
      </c>
      <c r="B837" s="23" t="s">
        <v>4265</v>
      </c>
      <c r="C837" s="24" t="s">
        <v>4266</v>
      </c>
      <c r="D837" s="24" t="s">
        <v>4267</v>
      </c>
      <c r="E837" s="24" t="s">
        <v>14</v>
      </c>
      <c r="F837" s="23" t="s">
        <v>15</v>
      </c>
      <c r="G837" s="23"/>
      <c r="H837" s="23" t="s">
        <v>16</v>
      </c>
      <c r="I837" s="24" t="s">
        <v>31</v>
      </c>
      <c r="J837" s="23" t="s">
        <v>37</v>
      </c>
      <c r="K837" s="24" t="s">
        <v>5949</v>
      </c>
      <c r="L837" s="29" t="s">
        <v>5845</v>
      </c>
      <c r="M837" s="29"/>
      <c r="N837" s="23" t="s">
        <v>4269</v>
      </c>
      <c r="O837" s="27"/>
      <c r="P837" s="23" t="s">
        <v>6218</v>
      </c>
      <c r="Q837" s="27" t="str">
        <f>IF(O837&lt;&gt;"",O837,IF(ISNUMBER(FIND("xant",E837)),"ant",IF(ISNUMBER(FIND("xgre",E837)),"gre","glb")))</f>
        <v>glb</v>
      </c>
      <c r="R837" s="23"/>
      <c r="S837" s="23" t="str">
        <f t="shared" si="39"/>
        <v>longitude latitude time depth0m</v>
      </c>
      <c r="T837" s="23" t="str">
        <f t="shared" si="40"/>
        <v>area: mean where sea time: mean</v>
      </c>
      <c r="U837" s="27" t="str">
        <f t="shared" si="41"/>
        <v>o2</v>
      </c>
      <c r="V837" s="23"/>
    </row>
    <row r="838" spans="1:22" ht="98">
      <c r="A838" s="23" t="s">
        <v>4963</v>
      </c>
      <c r="B838" s="23" t="s">
        <v>4265</v>
      </c>
      <c r="C838" s="24" t="s">
        <v>4266</v>
      </c>
      <c r="D838" s="24" t="s">
        <v>4962</v>
      </c>
      <c r="E838" s="24" t="s">
        <v>14</v>
      </c>
      <c r="F838" s="23" t="s">
        <v>15</v>
      </c>
      <c r="G838" s="23"/>
      <c r="H838" s="23" t="s">
        <v>16</v>
      </c>
      <c r="I838" s="24" t="s">
        <v>31</v>
      </c>
      <c r="J838" s="23" t="s">
        <v>37</v>
      </c>
      <c r="K838" s="24" t="s">
        <v>5949</v>
      </c>
      <c r="L838" s="29" t="s">
        <v>5845</v>
      </c>
      <c r="M838" s="29"/>
      <c r="N838" s="23" t="s">
        <v>4269</v>
      </c>
      <c r="O838" s="27"/>
      <c r="P838" s="23" t="s">
        <v>6218</v>
      </c>
      <c r="Q838" s="27" t="str">
        <f>IF(O838&lt;&gt;"",O838,IF(ISNUMBER(FIND("xant",E838)),"ant",IF(ISNUMBER(FIND("xgre",E838)),"gre","glb")))</f>
        <v>glb</v>
      </c>
      <c r="R838" s="23"/>
      <c r="S838" s="23" t="str">
        <f t="shared" si="39"/>
        <v>longitude latitude time depth0m</v>
      </c>
      <c r="T838" s="23" t="str">
        <f t="shared" si="40"/>
        <v>area: mean where sea time: mean</v>
      </c>
      <c r="U838" s="27" t="str">
        <f t="shared" si="41"/>
        <v>o2</v>
      </c>
      <c r="V838" s="23"/>
    </row>
    <row r="839" spans="1:22" ht="126">
      <c r="A839" s="23" t="s">
        <v>4964</v>
      </c>
      <c r="B839" s="23" t="s">
        <v>4965</v>
      </c>
      <c r="C839" s="24" t="s">
        <v>4966</v>
      </c>
      <c r="D839" s="24" t="s">
        <v>4967</v>
      </c>
      <c r="E839" s="24" t="s">
        <v>29</v>
      </c>
      <c r="F839" s="23" t="s">
        <v>30</v>
      </c>
      <c r="G839" s="23"/>
      <c r="H839" s="23" t="s">
        <v>16</v>
      </c>
      <c r="I839" s="24" t="s">
        <v>31</v>
      </c>
      <c r="J839" s="23" t="s">
        <v>32</v>
      </c>
      <c r="K839" s="24"/>
      <c r="L839" s="26"/>
      <c r="M839" s="26"/>
      <c r="N839" s="23"/>
      <c r="O839" s="27"/>
      <c r="P839" s="23" t="s">
        <v>6218</v>
      </c>
      <c r="Q839" s="27" t="str">
        <f>IF(O839&lt;&gt;"",O839,IF(ISNUMBER(FIND("xant",E839)),"ant",IF(ISNUMBER(FIND("xgre",E839)),"gre","glb")))</f>
        <v>glb</v>
      </c>
      <c r="R839" s="23"/>
      <c r="S839" s="23" t="str">
        <f t="shared" si="39"/>
        <v>longitude, latitude, olevel, time</v>
      </c>
      <c r="T839" s="23" t="str">
        <f t="shared" si="40"/>
        <v>area: mean where sea time: mean</v>
      </c>
      <c r="U839" s="27" t="str">
        <f t="shared" si="41"/>
        <v>o2sat</v>
      </c>
      <c r="V839" s="23"/>
    </row>
    <row r="840" spans="1:22" ht="42">
      <c r="A840" s="23" t="s">
        <v>1057</v>
      </c>
      <c r="B840" s="23" t="s">
        <v>1058</v>
      </c>
      <c r="C840" s="24" t="s">
        <v>1059</v>
      </c>
      <c r="D840" s="24" t="s">
        <v>587</v>
      </c>
      <c r="E840" s="24" t="s">
        <v>634</v>
      </c>
      <c r="F840" s="23" t="s">
        <v>268</v>
      </c>
      <c r="G840" s="23"/>
      <c r="H840" s="23" t="s">
        <v>16</v>
      </c>
      <c r="I840" s="24" t="s">
        <v>17</v>
      </c>
      <c r="J840" s="23" t="s">
        <v>18</v>
      </c>
      <c r="K840" s="24"/>
      <c r="L840" s="26"/>
      <c r="M840" s="26"/>
      <c r="N840" s="23"/>
      <c r="O840" s="27"/>
      <c r="P840" s="23" t="s">
        <v>6217</v>
      </c>
      <c r="Q840" s="27" t="str">
        <f>IF(O840&lt;&gt;"",O840,IF(ISNUMBER(FIND("xant",E840)),"ant",IF(ISNUMBER(FIND("xgre",E840)),"gre","glb")))</f>
        <v>glb</v>
      </c>
      <c r="R840" s="23"/>
      <c r="S840" s="23" t="str">
        <f t="shared" si="39"/>
        <v>longitude, latitude, alevel, time</v>
      </c>
      <c r="T840" s="23" t="str">
        <f t="shared" si="40"/>
        <v>area: time: mean</v>
      </c>
      <c r="U840" s="27" t="str">
        <f t="shared" si="41"/>
        <v>o3</v>
      </c>
      <c r="V840" s="23"/>
    </row>
    <row r="841" spans="1:22" ht="42">
      <c r="A841" s="23" t="s">
        <v>1339</v>
      </c>
      <c r="B841" s="23" t="s">
        <v>1058</v>
      </c>
      <c r="C841" s="24" t="s">
        <v>1059</v>
      </c>
      <c r="D841" s="24" t="s">
        <v>587</v>
      </c>
      <c r="E841" s="24" t="s">
        <v>1318</v>
      </c>
      <c r="F841" s="23" t="s">
        <v>1319</v>
      </c>
      <c r="G841" s="23"/>
      <c r="H841" s="23" t="s">
        <v>16</v>
      </c>
      <c r="I841" s="24" t="s">
        <v>1320</v>
      </c>
      <c r="J841" s="23"/>
      <c r="K841" s="24"/>
      <c r="L841" s="26"/>
      <c r="M841" s="26"/>
      <c r="N841" s="23"/>
      <c r="O841" s="27"/>
      <c r="P841" s="23" t="s">
        <v>6217</v>
      </c>
      <c r="Q841" s="27" t="str">
        <f>IF(O841&lt;&gt;"",O841,IF(ISNUMBER(FIND("xant",E841)),"ant",IF(ISNUMBER(FIND("xgre",E841)),"gre","glb")))</f>
        <v>glb</v>
      </c>
      <c r="R841" s="23"/>
      <c r="S841" s="23" t="str">
        <f t="shared" si="39"/>
        <v>latitude, plev39, time</v>
      </c>
      <c r="T841" s="23" t="str">
        <f t="shared" si="40"/>
        <v>longitude: time: mean where air</v>
      </c>
      <c r="U841" s="27" t="str">
        <f t="shared" si="41"/>
        <v>o3</v>
      </c>
      <c r="V841" s="23"/>
    </row>
    <row r="842" spans="1:22" ht="42">
      <c r="A842" s="23" t="s">
        <v>1468</v>
      </c>
      <c r="B842" s="23" t="s">
        <v>1058</v>
      </c>
      <c r="C842" s="24" t="s">
        <v>1059</v>
      </c>
      <c r="D842" s="24" t="s">
        <v>587</v>
      </c>
      <c r="E842" s="24" t="s">
        <v>1380</v>
      </c>
      <c r="F842" s="23" t="s">
        <v>1381</v>
      </c>
      <c r="G842" s="23"/>
      <c r="H842" s="23" t="s">
        <v>16</v>
      </c>
      <c r="I842" s="24" t="s">
        <v>1382</v>
      </c>
      <c r="J842" s="23" t="s">
        <v>18</v>
      </c>
      <c r="K842" s="24" t="s">
        <v>5944</v>
      </c>
      <c r="L842" s="26"/>
      <c r="M842" s="26" t="s">
        <v>333</v>
      </c>
      <c r="N842" s="23"/>
      <c r="O842" s="27"/>
      <c r="P842" s="23" t="s">
        <v>6217</v>
      </c>
      <c r="Q842" s="27" t="str">
        <f>IF(O842&lt;&gt;"",O842,IF(ISNUMBER(FIND("xant",E842)),"ant",IF(ISNUMBER(FIND("xgre",E842)),"gre","glb")))</f>
        <v>glb</v>
      </c>
      <c r="R842" s="23"/>
      <c r="S842" s="23" t="str">
        <f t="shared" si="39"/>
        <v>longitude, latitude, plev19, time</v>
      </c>
      <c r="T842" s="23" t="str">
        <f t="shared" si="40"/>
        <v>area: time: mean where air</v>
      </c>
      <c r="U842" s="27" t="str">
        <f t="shared" si="41"/>
        <v>o3</v>
      </c>
      <c r="V842" s="23"/>
    </row>
    <row r="843" spans="1:22" ht="42">
      <c r="A843" s="23" t="s">
        <v>1469</v>
      </c>
      <c r="B843" s="23" t="s">
        <v>1058</v>
      </c>
      <c r="C843" s="24" t="s">
        <v>1059</v>
      </c>
      <c r="D843" s="24" t="s">
        <v>587</v>
      </c>
      <c r="E843" s="24" t="s">
        <v>1384</v>
      </c>
      <c r="F843" s="23" t="s">
        <v>1381</v>
      </c>
      <c r="G843" s="23"/>
      <c r="H843" s="23" t="s">
        <v>1385</v>
      </c>
      <c r="I843" s="24" t="s">
        <v>1386</v>
      </c>
      <c r="J843" s="23" t="s">
        <v>18</v>
      </c>
      <c r="K843" s="24"/>
      <c r="L843" s="26"/>
      <c r="M843" s="26"/>
      <c r="N843" s="23"/>
      <c r="O843" s="27"/>
      <c r="P843" s="23" t="s">
        <v>6217</v>
      </c>
      <c r="Q843" s="27" t="str">
        <f>IF(O843&lt;&gt;"",O843,IF(ISNUMBER(FIND("xant",E843)),"ant",IF(ISNUMBER(FIND("xgre",E843)),"gre","glb")))</f>
        <v>glb</v>
      </c>
      <c r="R843" s="23"/>
      <c r="S843" s="23" t="str">
        <f t="shared" si="39"/>
        <v>longitude, latitude, plev19, time2</v>
      </c>
      <c r="T843" s="23" t="str">
        <f t="shared" si="40"/>
        <v>area: mean where air time: mean within years time: mean over years</v>
      </c>
      <c r="U843" s="27" t="str">
        <f t="shared" si="41"/>
        <v>o3</v>
      </c>
      <c r="V843" s="23"/>
    </row>
    <row r="844" spans="1:22" ht="28">
      <c r="A844" s="23" t="s">
        <v>1060</v>
      </c>
      <c r="B844" s="23" t="s">
        <v>1061</v>
      </c>
      <c r="C844" s="24" t="s">
        <v>1062</v>
      </c>
      <c r="D844" s="24" t="s">
        <v>1063</v>
      </c>
      <c r="E844" s="24" t="s">
        <v>279</v>
      </c>
      <c r="F844" s="23" t="s">
        <v>268</v>
      </c>
      <c r="G844" s="23"/>
      <c r="H844" s="23" t="s">
        <v>66</v>
      </c>
      <c r="I844" s="24" t="s">
        <v>572</v>
      </c>
      <c r="J844" s="23" t="s">
        <v>18</v>
      </c>
      <c r="K844" s="24" t="s">
        <v>5944</v>
      </c>
      <c r="L844" s="26"/>
      <c r="M844" s="26" t="s">
        <v>67</v>
      </c>
      <c r="N844" s="23"/>
      <c r="O844" s="27"/>
      <c r="P844" s="23" t="s">
        <v>6217</v>
      </c>
      <c r="Q844" s="27" t="str">
        <f>IF(O844&lt;&gt;"",O844,IF(ISNUMBER(FIND("xant",E844)),"ant",IF(ISNUMBER(FIND("xgre",E844)),"gre","glb")))</f>
        <v>glb</v>
      </c>
      <c r="R844" s="23"/>
      <c r="S844" s="23" t="str">
        <f t="shared" si="39"/>
        <v>longitude, latitude, alevel, time1</v>
      </c>
      <c r="T844" s="23" t="str">
        <f t="shared" si="40"/>
        <v>area: mean time: point</v>
      </c>
      <c r="U844" s="27" t="str">
        <f t="shared" si="41"/>
        <v>o3inst</v>
      </c>
      <c r="V844" s="23"/>
    </row>
    <row r="845" spans="1:22" ht="42">
      <c r="A845" s="23" t="s">
        <v>1064</v>
      </c>
      <c r="B845" s="23" t="s">
        <v>1065</v>
      </c>
      <c r="C845" s="24" t="s">
        <v>1066</v>
      </c>
      <c r="D845" s="24" t="s">
        <v>1067</v>
      </c>
      <c r="E845" s="24" t="s">
        <v>634</v>
      </c>
      <c r="F845" s="23" t="s">
        <v>268</v>
      </c>
      <c r="G845" s="23"/>
      <c r="H845" s="23" t="s">
        <v>16</v>
      </c>
      <c r="I845" s="24" t="s">
        <v>17</v>
      </c>
      <c r="J845" s="23" t="s">
        <v>18</v>
      </c>
      <c r="K845" s="24"/>
      <c r="L845" s="26"/>
      <c r="M845" s="26"/>
      <c r="N845" s="23"/>
      <c r="O845" s="27"/>
      <c r="P845" s="23" t="s">
        <v>6217</v>
      </c>
      <c r="Q845" s="27" t="str">
        <f>IF(O845&lt;&gt;"",O845,IF(ISNUMBER(FIND("xant",E845)),"ant",IF(ISNUMBER(FIND("xgre",E845)),"gre","glb")))</f>
        <v>glb</v>
      </c>
      <c r="R845" s="23"/>
      <c r="S845" s="23" t="str">
        <f t="shared" si="39"/>
        <v>longitude, latitude, alevel, time</v>
      </c>
      <c r="T845" s="23" t="str">
        <f t="shared" si="40"/>
        <v>area: time: mean</v>
      </c>
      <c r="U845" s="27" t="str">
        <f t="shared" si="41"/>
        <v>o3loss</v>
      </c>
      <c r="V845" s="23"/>
    </row>
    <row r="846" spans="1:22" ht="28">
      <c r="A846" s="23" t="s">
        <v>1068</v>
      </c>
      <c r="B846" s="23" t="s">
        <v>1069</v>
      </c>
      <c r="C846" s="24" t="s">
        <v>1070</v>
      </c>
      <c r="D846" s="24" t="s">
        <v>1071</v>
      </c>
      <c r="E846" s="24" t="s">
        <v>634</v>
      </c>
      <c r="F846" s="23" t="s">
        <v>268</v>
      </c>
      <c r="G846" s="23"/>
      <c r="H846" s="23" t="s">
        <v>16</v>
      </c>
      <c r="I846" s="24" t="s">
        <v>17</v>
      </c>
      <c r="J846" s="23" t="s">
        <v>18</v>
      </c>
      <c r="K846" s="24"/>
      <c r="L846" s="26"/>
      <c r="M846" s="26"/>
      <c r="N846" s="23"/>
      <c r="O846" s="27"/>
      <c r="P846" s="23" t="s">
        <v>6217</v>
      </c>
      <c r="Q846" s="27" t="str">
        <f>IF(O846&lt;&gt;"",O846,IF(ISNUMBER(FIND("xant",E846)),"ant",IF(ISNUMBER(FIND("xgre",E846)),"gre","glb")))</f>
        <v>glb</v>
      </c>
      <c r="R846" s="23"/>
      <c r="S846" s="23" t="str">
        <f t="shared" si="39"/>
        <v>longitude, latitude, alevel, time</v>
      </c>
      <c r="T846" s="23" t="str">
        <f t="shared" si="40"/>
        <v>area: time: mean</v>
      </c>
      <c r="U846" s="27" t="str">
        <f t="shared" si="41"/>
        <v>o3prod</v>
      </c>
      <c r="V846" s="23"/>
    </row>
    <row r="847" spans="1:22" ht="56">
      <c r="A847" s="23" t="s">
        <v>573</v>
      </c>
      <c r="B847" s="23" t="s">
        <v>574</v>
      </c>
      <c r="C847" s="24" t="s">
        <v>575</v>
      </c>
      <c r="D847" s="24" t="s">
        <v>576</v>
      </c>
      <c r="E847" s="24" t="s">
        <v>570</v>
      </c>
      <c r="F847" s="23" t="s">
        <v>268</v>
      </c>
      <c r="G847" s="23"/>
      <c r="H847" s="23" t="s">
        <v>571</v>
      </c>
      <c r="I847" s="24" t="s">
        <v>572</v>
      </c>
      <c r="J847" s="23" t="s">
        <v>18</v>
      </c>
      <c r="K847" s="24"/>
      <c r="L847" s="26"/>
      <c r="M847" s="26"/>
      <c r="N847" s="23"/>
      <c r="O847" s="27"/>
      <c r="P847" s="23" t="s">
        <v>6217</v>
      </c>
      <c r="Q847" s="27" t="str">
        <f>IF(O847&lt;&gt;"",O847,IF(ISNUMBER(FIND("xant",E847)),"ant",IF(ISNUMBER(FIND("xgre",E847)),"gre","glb")))</f>
        <v>glb</v>
      </c>
      <c r="R847" s="23"/>
      <c r="S847" s="23" t="str">
        <f t="shared" si="39"/>
        <v>longitude, latitude, alevel</v>
      </c>
      <c r="T847" s="23" t="str">
        <f t="shared" si="40"/>
        <v>area: mean</v>
      </c>
      <c r="U847" s="27" t="str">
        <f t="shared" si="41"/>
        <v>o3ref</v>
      </c>
      <c r="V847" s="23"/>
    </row>
    <row r="848" spans="1:22" ht="56">
      <c r="A848" s="23" t="s">
        <v>577</v>
      </c>
      <c r="B848" s="23" t="s">
        <v>574</v>
      </c>
      <c r="C848" s="24" t="s">
        <v>578</v>
      </c>
      <c r="D848" s="24" t="s">
        <v>576</v>
      </c>
      <c r="E848" s="24" t="s">
        <v>579</v>
      </c>
      <c r="F848" s="23" t="s">
        <v>268</v>
      </c>
      <c r="G848" s="23"/>
      <c r="H848" s="23" t="s">
        <v>580</v>
      </c>
      <c r="I848" s="24" t="s">
        <v>581</v>
      </c>
      <c r="J848" s="23" t="s">
        <v>18</v>
      </c>
      <c r="K848" s="24" t="s">
        <v>5996</v>
      </c>
      <c r="L848" s="24" t="s">
        <v>634</v>
      </c>
      <c r="M848" s="26"/>
      <c r="N848" s="23"/>
      <c r="O848" s="27"/>
      <c r="P848" s="23" t="s">
        <v>6217</v>
      </c>
      <c r="Q848" s="27" t="str">
        <f>IF(O848&lt;&gt;"",O848,IF(ISNUMBER(FIND("xant",E848)),"ant",IF(ISNUMBER(FIND("xgre",E848)),"gre","glb")))</f>
        <v>glb</v>
      </c>
      <c r="R848" s="23"/>
      <c r="S848" s="23" t="str">
        <f t="shared" si="39"/>
        <v>longitude, latitude, alevel, time</v>
      </c>
      <c r="T848" s="23" t="str">
        <f t="shared" si="40"/>
        <v>area: time: mean (monthly mean fixed annual cycle)</v>
      </c>
      <c r="U848" s="27" t="str">
        <f t="shared" si="41"/>
        <v>o3ref</v>
      </c>
      <c r="V848" s="23"/>
    </row>
    <row r="849" spans="1:22" ht="28">
      <c r="A849" s="23" t="s">
        <v>1072</v>
      </c>
      <c r="B849" s="23" t="s">
        <v>1073</v>
      </c>
      <c r="C849" s="24" t="s">
        <v>1074</v>
      </c>
      <c r="D849" s="24" t="s">
        <v>1075</v>
      </c>
      <c r="E849" s="24" t="s">
        <v>634</v>
      </c>
      <c r="F849" s="23" t="s">
        <v>268</v>
      </c>
      <c r="G849" s="23"/>
      <c r="H849" s="23" t="s">
        <v>16</v>
      </c>
      <c r="I849" s="24" t="s">
        <v>17</v>
      </c>
      <c r="J849" s="23" t="s">
        <v>18</v>
      </c>
      <c r="K849" s="24" t="s">
        <v>5997</v>
      </c>
      <c r="L849" s="26"/>
      <c r="M849" s="26"/>
      <c r="N849" s="23"/>
      <c r="O849" s="27"/>
      <c r="P849" s="23" t="s">
        <v>6217</v>
      </c>
      <c r="Q849" s="27" t="str">
        <f>IF(O849&lt;&gt;"",O849,IF(ISNUMBER(FIND("xant",E849)),"ant",IF(ISNUMBER(FIND("xgre",E849)),"gre","glb")))</f>
        <v>glb</v>
      </c>
      <c r="R849" s="23"/>
      <c r="S849" s="23" t="str">
        <f t="shared" si="39"/>
        <v>longitude, latitude, alevel, time</v>
      </c>
      <c r="T849" s="23" t="str">
        <f t="shared" si="40"/>
        <v>area: time: mean</v>
      </c>
      <c r="U849" s="27" t="str">
        <f t="shared" si="41"/>
        <v>o3ste</v>
      </c>
      <c r="V849" s="23"/>
    </row>
    <row r="850" spans="1:22" ht="70">
      <c r="A850" s="23" t="s">
        <v>4968</v>
      </c>
      <c r="B850" s="23" t="s">
        <v>4969</v>
      </c>
      <c r="C850" s="24" t="s">
        <v>4970</v>
      </c>
      <c r="D850" s="24" t="s">
        <v>4971</v>
      </c>
      <c r="E850" s="24" t="s">
        <v>29</v>
      </c>
      <c r="F850" s="23" t="s">
        <v>30</v>
      </c>
      <c r="G850" s="23"/>
      <c r="H850" s="23" t="s">
        <v>16</v>
      </c>
      <c r="I850" s="24" t="s">
        <v>31</v>
      </c>
      <c r="J850" s="23" t="s">
        <v>32</v>
      </c>
      <c r="K850" s="24"/>
      <c r="L850" s="26"/>
      <c r="M850" s="26"/>
      <c r="N850" s="23"/>
      <c r="O850" s="27"/>
      <c r="P850" s="23" t="s">
        <v>6218</v>
      </c>
      <c r="Q850" s="27" t="str">
        <f>IF(O850&lt;&gt;"",O850,IF(ISNUMBER(FIND("xant",E850)),"ant",IF(ISNUMBER(FIND("xgre",E850)),"gre","glb")))</f>
        <v>glb</v>
      </c>
      <c r="R850" s="23"/>
      <c r="S850" s="23" t="str">
        <f t="shared" si="39"/>
        <v>longitude, latitude, olevel, time</v>
      </c>
      <c r="T850" s="23" t="str">
        <f t="shared" si="40"/>
        <v>area: mean where sea time: mean</v>
      </c>
      <c r="U850" s="27" t="str">
        <f t="shared" si="41"/>
        <v>obvfsq</v>
      </c>
      <c r="V850" s="23"/>
    </row>
    <row r="851" spans="1:22" ht="28">
      <c r="A851" s="23" t="s">
        <v>4972</v>
      </c>
      <c r="B851" s="23" t="s">
        <v>4973</v>
      </c>
      <c r="C851" s="24" t="s">
        <v>4974</v>
      </c>
      <c r="D851" s="24" t="s">
        <v>4975</v>
      </c>
      <c r="E851" s="24" t="s">
        <v>72</v>
      </c>
      <c r="F851" s="23" t="s">
        <v>15</v>
      </c>
      <c r="G851" s="23" t="s">
        <v>73</v>
      </c>
      <c r="H851" s="23" t="s">
        <v>16</v>
      </c>
      <c r="I851" s="24" t="s">
        <v>31</v>
      </c>
      <c r="J851" s="23" t="s">
        <v>37</v>
      </c>
      <c r="K851" s="24" t="s">
        <v>5998</v>
      </c>
      <c r="L851" s="24" t="s">
        <v>14</v>
      </c>
      <c r="M851" s="26"/>
      <c r="N851" s="23"/>
      <c r="O851" s="27"/>
      <c r="P851" s="23" t="s">
        <v>6218</v>
      </c>
      <c r="Q851" s="27" t="str">
        <f>IF(O851&lt;&gt;"",O851,IF(ISNUMBER(FIND("xant",E851)),"ant",IF(ISNUMBER(FIND("xgre",E851)),"gre","glb")))</f>
        <v>glb</v>
      </c>
      <c r="R851" s="23"/>
      <c r="S851" s="23" t="str">
        <f t="shared" si="39"/>
        <v>longitude, latitude, time</v>
      </c>
      <c r="T851" s="23" t="str">
        <f t="shared" si="40"/>
        <v>area: mean where sea time: mean</v>
      </c>
      <c r="U851" s="27" t="str">
        <f t="shared" si="41"/>
        <v>ocfriver</v>
      </c>
      <c r="V851" s="23"/>
    </row>
    <row r="852" spans="1:22" ht="56">
      <c r="A852" s="23" t="s">
        <v>5259</v>
      </c>
      <c r="B852" s="23" t="s">
        <v>5260</v>
      </c>
      <c r="C852" s="24" t="s">
        <v>5261</v>
      </c>
      <c r="D852" s="24" t="s">
        <v>5262</v>
      </c>
      <c r="E852" s="24" t="s">
        <v>29</v>
      </c>
      <c r="F852" s="23" t="s">
        <v>30</v>
      </c>
      <c r="G852" s="23"/>
      <c r="H852" s="23" t="s">
        <v>16</v>
      </c>
      <c r="I852" s="24" t="s">
        <v>31</v>
      </c>
      <c r="J852" s="23" t="s">
        <v>32</v>
      </c>
      <c r="K852" s="24"/>
      <c r="L852" s="26"/>
      <c r="M852" s="26"/>
      <c r="N852" s="23"/>
      <c r="O852" s="27"/>
      <c r="P852" s="23" t="s">
        <v>6218</v>
      </c>
      <c r="Q852" s="27" t="str">
        <f>IF(O852&lt;&gt;"",O852,IF(ISNUMBER(FIND("xant",E852)),"ant",IF(ISNUMBER(FIND("xgre",E852)),"gre","glb")))</f>
        <v>glb</v>
      </c>
      <c r="R852" s="23"/>
      <c r="S852" s="23" t="str">
        <f t="shared" si="39"/>
        <v>longitude, latitude, olevel, time</v>
      </c>
      <c r="T852" s="23" t="str">
        <f t="shared" si="40"/>
        <v>area: mean where sea time: mean</v>
      </c>
      <c r="U852" s="27" t="str">
        <f t="shared" si="41"/>
        <v>ocontempdiff</v>
      </c>
      <c r="V852" s="23"/>
    </row>
    <row r="853" spans="1:22" ht="56">
      <c r="A853" s="23" t="s">
        <v>5263</v>
      </c>
      <c r="B853" s="23" t="s">
        <v>5264</v>
      </c>
      <c r="C853" s="24" t="s">
        <v>5265</v>
      </c>
      <c r="D853" s="24" t="s">
        <v>5266</v>
      </c>
      <c r="E853" s="24" t="s">
        <v>14</v>
      </c>
      <c r="F853" s="23" t="s">
        <v>15</v>
      </c>
      <c r="G853" s="23"/>
      <c r="H853" s="23" t="s">
        <v>16</v>
      </c>
      <c r="I853" s="24" t="s">
        <v>31</v>
      </c>
      <c r="J853" s="23" t="s">
        <v>37</v>
      </c>
      <c r="K853" s="24"/>
      <c r="L853" s="26"/>
      <c r="M853" s="26"/>
      <c r="N853" s="23"/>
      <c r="O853" s="27"/>
      <c r="P853" s="23" t="s">
        <v>6218</v>
      </c>
      <c r="Q853" s="27" t="str">
        <f>IF(O853&lt;&gt;"",O853,IF(ISNUMBER(FIND("xant",E853)),"ant",IF(ISNUMBER(FIND("xgre",E853)),"gre","glb")))</f>
        <v>glb</v>
      </c>
      <c r="R853" s="23"/>
      <c r="S853" s="23" t="str">
        <f t="shared" si="39"/>
        <v>longitude, latitude, time</v>
      </c>
      <c r="T853" s="23" t="str">
        <f t="shared" si="40"/>
        <v>area: mean where sea time: mean</v>
      </c>
      <c r="U853" s="27" t="str">
        <f t="shared" si="41"/>
        <v>ocontempmint</v>
      </c>
      <c r="V853" s="23"/>
    </row>
    <row r="854" spans="1:22" ht="56">
      <c r="A854" s="23" t="s">
        <v>5267</v>
      </c>
      <c r="B854" s="23" t="s">
        <v>5268</v>
      </c>
      <c r="C854" s="24" t="s">
        <v>5269</v>
      </c>
      <c r="D854" s="24" t="s">
        <v>5270</v>
      </c>
      <c r="E854" s="24" t="s">
        <v>29</v>
      </c>
      <c r="F854" s="23" t="s">
        <v>30</v>
      </c>
      <c r="G854" s="23"/>
      <c r="H854" s="23" t="s">
        <v>16</v>
      </c>
      <c r="I854" s="24" t="s">
        <v>31</v>
      </c>
      <c r="J854" s="23" t="s">
        <v>32</v>
      </c>
      <c r="K854" s="24"/>
      <c r="L854" s="26"/>
      <c r="M854" s="26"/>
      <c r="N854" s="23"/>
      <c r="O854" s="27"/>
      <c r="P854" s="23" t="s">
        <v>6218</v>
      </c>
      <c r="Q854" s="27" t="str">
        <f>IF(O854&lt;&gt;"",O854,IF(ISNUMBER(FIND("xant",E854)),"ant",IF(ISNUMBER(FIND("xgre",E854)),"gre","glb")))</f>
        <v>glb</v>
      </c>
      <c r="R854" s="23"/>
      <c r="S854" s="23" t="str">
        <f t="shared" si="39"/>
        <v>longitude, latitude, olevel, time</v>
      </c>
      <c r="T854" s="23" t="str">
        <f t="shared" si="40"/>
        <v>area: mean where sea time: mean</v>
      </c>
      <c r="U854" s="27" t="str">
        <f t="shared" si="41"/>
        <v>ocontemppadvect</v>
      </c>
      <c r="V854" s="23"/>
    </row>
    <row r="855" spans="1:22" ht="56">
      <c r="A855" s="23" t="s">
        <v>5271</v>
      </c>
      <c r="B855" s="23" t="s">
        <v>5272</v>
      </c>
      <c r="C855" s="24" t="s">
        <v>5273</v>
      </c>
      <c r="D855" s="24" t="s">
        <v>5274</v>
      </c>
      <c r="E855" s="24" t="s">
        <v>29</v>
      </c>
      <c r="F855" s="23" t="s">
        <v>30</v>
      </c>
      <c r="G855" s="23"/>
      <c r="H855" s="23" t="s">
        <v>16</v>
      </c>
      <c r="I855" s="24" t="s">
        <v>31</v>
      </c>
      <c r="J855" s="23" t="s">
        <v>32</v>
      </c>
      <c r="K855" s="24"/>
      <c r="L855" s="26"/>
      <c r="M855" s="26"/>
      <c r="N855" s="23"/>
      <c r="O855" s="27"/>
      <c r="P855" s="23" t="s">
        <v>6218</v>
      </c>
      <c r="Q855" s="27" t="str">
        <f>IF(O855&lt;&gt;"",O855,IF(ISNUMBER(FIND("xant",E855)),"ant",IF(ISNUMBER(FIND("xgre",E855)),"gre","glb")))</f>
        <v>glb</v>
      </c>
      <c r="R855" s="23"/>
      <c r="S855" s="23" t="str">
        <f t="shared" si="39"/>
        <v>longitude, latitude, olevel, time</v>
      </c>
      <c r="T855" s="23" t="str">
        <f t="shared" si="40"/>
        <v>area: mean where sea time: mean</v>
      </c>
      <c r="U855" s="27" t="str">
        <f t="shared" si="41"/>
        <v>ocontemppmdiff</v>
      </c>
      <c r="V855" s="23"/>
    </row>
    <row r="856" spans="1:22" ht="56">
      <c r="A856" s="23" t="s">
        <v>5275</v>
      </c>
      <c r="B856" s="23" t="s">
        <v>5276</v>
      </c>
      <c r="C856" s="24" t="s">
        <v>5277</v>
      </c>
      <c r="D856" s="24" t="s">
        <v>5278</v>
      </c>
      <c r="E856" s="24" t="s">
        <v>29</v>
      </c>
      <c r="F856" s="23" t="s">
        <v>30</v>
      </c>
      <c r="G856" s="23"/>
      <c r="H856" s="23" t="s">
        <v>16</v>
      </c>
      <c r="I856" s="24" t="s">
        <v>31</v>
      </c>
      <c r="J856" s="23" t="s">
        <v>32</v>
      </c>
      <c r="K856" s="24"/>
      <c r="L856" s="26"/>
      <c r="M856" s="26"/>
      <c r="N856" s="23"/>
      <c r="O856" s="27"/>
      <c r="P856" s="23" t="s">
        <v>6218</v>
      </c>
      <c r="Q856" s="27" t="str">
        <f>IF(O856&lt;&gt;"",O856,IF(ISNUMBER(FIND("xant",E856)),"ant",IF(ISNUMBER(FIND("xgre",E856)),"gre","glb")))</f>
        <v>glb</v>
      </c>
      <c r="R856" s="23"/>
      <c r="S856" s="23" t="str">
        <f t="shared" si="39"/>
        <v>longitude, latitude, olevel, time</v>
      </c>
      <c r="T856" s="23" t="str">
        <f t="shared" si="40"/>
        <v>area: mean where sea time: mean</v>
      </c>
      <c r="U856" s="27" t="str">
        <f t="shared" si="41"/>
        <v>ocontemppsmadvect</v>
      </c>
      <c r="V856" s="23"/>
    </row>
    <row r="857" spans="1:22" ht="56">
      <c r="A857" s="23" t="s">
        <v>5279</v>
      </c>
      <c r="B857" s="23" t="s">
        <v>5280</v>
      </c>
      <c r="C857" s="24" t="s">
        <v>5281</v>
      </c>
      <c r="D857" s="24" t="s">
        <v>5282</v>
      </c>
      <c r="E857" s="24" t="s">
        <v>29</v>
      </c>
      <c r="F857" s="23" t="s">
        <v>30</v>
      </c>
      <c r="G857" s="23"/>
      <c r="H857" s="23" t="s">
        <v>16</v>
      </c>
      <c r="I857" s="24" t="s">
        <v>31</v>
      </c>
      <c r="J857" s="23" t="s">
        <v>32</v>
      </c>
      <c r="K857" s="24"/>
      <c r="L857" s="26"/>
      <c r="M857" s="26"/>
      <c r="N857" s="23"/>
      <c r="O857" s="27"/>
      <c r="P857" s="23" t="s">
        <v>6218</v>
      </c>
      <c r="Q857" s="27" t="str">
        <f>IF(O857&lt;&gt;"",O857,IF(ISNUMBER(FIND("xant",E857)),"ant",IF(ISNUMBER(FIND("xgre",E857)),"gre","glb")))</f>
        <v>glb</v>
      </c>
      <c r="R857" s="23"/>
      <c r="S857" s="23" t="str">
        <f t="shared" si="39"/>
        <v>longitude, latitude, olevel, time</v>
      </c>
      <c r="T857" s="23" t="str">
        <f t="shared" si="40"/>
        <v>area: mean where sea time: mean</v>
      </c>
      <c r="U857" s="27" t="str">
        <f t="shared" si="41"/>
        <v>ocontemprmadvect</v>
      </c>
      <c r="V857" s="23"/>
    </row>
    <row r="858" spans="1:22" ht="42">
      <c r="A858" s="23" t="s">
        <v>5283</v>
      </c>
      <c r="B858" s="23" t="s">
        <v>5284</v>
      </c>
      <c r="C858" s="24" t="s">
        <v>5285</v>
      </c>
      <c r="D858" s="24" t="s">
        <v>5286</v>
      </c>
      <c r="E858" s="24" t="s">
        <v>29</v>
      </c>
      <c r="F858" s="23" t="s">
        <v>30</v>
      </c>
      <c r="G858" s="23"/>
      <c r="H858" s="23" t="s">
        <v>16</v>
      </c>
      <c r="I858" s="24" t="s">
        <v>31</v>
      </c>
      <c r="J858" s="23" t="s">
        <v>32</v>
      </c>
      <c r="K858" s="24"/>
      <c r="L858" s="26"/>
      <c r="M858" s="26"/>
      <c r="N858" s="23"/>
      <c r="O858" s="27"/>
      <c r="P858" s="23" t="s">
        <v>6218</v>
      </c>
      <c r="Q858" s="27" t="str">
        <f>IF(O858&lt;&gt;"",O858,IF(ISNUMBER(FIND("xant",E858)),"ant",IF(ISNUMBER(FIND("xgre",E858)),"gre","glb")))</f>
        <v>glb</v>
      </c>
      <c r="R858" s="23"/>
      <c r="S858" s="23" t="str">
        <f t="shared" si="39"/>
        <v>longitude, latitude, olevel, time</v>
      </c>
      <c r="T858" s="23" t="str">
        <f t="shared" si="40"/>
        <v>area: mean where sea time: mean</v>
      </c>
      <c r="U858" s="27" t="str">
        <f t="shared" si="41"/>
        <v>ocontemptend</v>
      </c>
      <c r="V858" s="23"/>
    </row>
    <row r="859" spans="1:22" ht="84">
      <c r="A859" s="23" t="s">
        <v>1076</v>
      </c>
      <c r="B859" s="23" t="s">
        <v>1077</v>
      </c>
      <c r="C859" s="24" t="s">
        <v>1078</v>
      </c>
      <c r="D859" s="24" t="s">
        <v>1079</v>
      </c>
      <c r="E859" s="24" t="s">
        <v>1080</v>
      </c>
      <c r="F859" s="23" t="s">
        <v>15</v>
      </c>
      <c r="G859" s="23" t="s">
        <v>1081</v>
      </c>
      <c r="H859" s="23" t="s">
        <v>16</v>
      </c>
      <c r="I859" s="24" t="s">
        <v>17</v>
      </c>
      <c r="J859" s="23" t="s">
        <v>18</v>
      </c>
      <c r="K859" s="24"/>
      <c r="L859" s="26"/>
      <c r="M859" s="26"/>
      <c r="N859" s="23"/>
      <c r="O859" s="27"/>
      <c r="P859" s="23" t="s">
        <v>6217</v>
      </c>
      <c r="Q859" s="27" t="str">
        <f>IF(O859&lt;&gt;"",O859,IF(ISNUMBER(FIND("xant",E859)),"ant",IF(ISNUMBER(FIND("xgre",E859)),"gre","glb")))</f>
        <v>glb</v>
      </c>
      <c r="R859" s="23"/>
      <c r="S859" s="23" t="str">
        <f t="shared" si="39"/>
        <v>longitude, latitude, time, lambda443nm</v>
      </c>
      <c r="T859" s="23" t="str">
        <f t="shared" si="40"/>
        <v>area: time: mean</v>
      </c>
      <c r="U859" s="27" t="str">
        <f t="shared" si="41"/>
        <v>od443aer</v>
      </c>
      <c r="V859" s="23"/>
    </row>
    <row r="860" spans="1:22" ht="70">
      <c r="A860" s="23" t="s">
        <v>512</v>
      </c>
      <c r="B860" s="23" t="s">
        <v>513</v>
      </c>
      <c r="C860" s="24" t="s">
        <v>514</v>
      </c>
      <c r="D860" s="24" t="s">
        <v>515</v>
      </c>
      <c r="E860" s="24" t="s">
        <v>516</v>
      </c>
      <c r="F860" s="23" t="s">
        <v>15</v>
      </c>
      <c r="G860" s="23" t="s">
        <v>269</v>
      </c>
      <c r="H860" s="23" t="s">
        <v>16</v>
      </c>
      <c r="I860" s="24" t="s">
        <v>17</v>
      </c>
      <c r="J860" s="23" t="s">
        <v>18</v>
      </c>
      <c r="K860" s="24"/>
      <c r="L860" s="26"/>
      <c r="M860" s="26"/>
      <c r="N860" s="23"/>
      <c r="O860" s="27"/>
      <c r="P860" s="23" t="s">
        <v>6217</v>
      </c>
      <c r="Q860" s="27" t="str">
        <f>IF(O860&lt;&gt;"",O860,IF(ISNUMBER(FIND("xant",E860)),"ant",IF(ISNUMBER(FIND("xgre",E860)),"gre","glb")))</f>
        <v>glb</v>
      </c>
      <c r="R860" s="23"/>
      <c r="S860" s="23" t="str">
        <f t="shared" si="39"/>
        <v>longitude, latitude, time, lambda550nm</v>
      </c>
      <c r="T860" s="23" t="str">
        <f t="shared" si="40"/>
        <v>area: time: mean</v>
      </c>
      <c r="U860" s="27" t="str">
        <f t="shared" si="41"/>
        <v>od550aer</v>
      </c>
      <c r="V860" s="23"/>
    </row>
    <row r="861" spans="1:22" ht="70">
      <c r="A861" s="23" t="s">
        <v>1082</v>
      </c>
      <c r="B861" s="23" t="s">
        <v>513</v>
      </c>
      <c r="C861" s="24" t="s">
        <v>514</v>
      </c>
      <c r="D861" s="24" t="s">
        <v>1083</v>
      </c>
      <c r="E861" s="24" t="s">
        <v>516</v>
      </c>
      <c r="F861" s="23" t="s">
        <v>15</v>
      </c>
      <c r="G861" s="23" t="s">
        <v>269</v>
      </c>
      <c r="H861" s="23" t="s">
        <v>16</v>
      </c>
      <c r="I861" s="24" t="s">
        <v>17</v>
      </c>
      <c r="J861" s="23" t="s">
        <v>18</v>
      </c>
      <c r="K861" s="24"/>
      <c r="L861" s="26"/>
      <c r="M861" s="26"/>
      <c r="N861" s="23"/>
      <c r="O861" s="27"/>
      <c r="P861" s="23" t="s">
        <v>6217</v>
      </c>
      <c r="Q861" s="27" t="str">
        <f>IF(O861&lt;&gt;"",O861,IF(ISNUMBER(FIND("xant",E861)),"ant",IF(ISNUMBER(FIND("xgre",E861)),"gre","glb")))</f>
        <v>glb</v>
      </c>
      <c r="R861" s="23"/>
      <c r="S861" s="23" t="str">
        <f t="shared" si="39"/>
        <v>longitude, latitude, time, lambda550nm</v>
      </c>
      <c r="T861" s="23" t="str">
        <f t="shared" si="40"/>
        <v>area: time: mean</v>
      </c>
      <c r="U861" s="27" t="str">
        <f t="shared" si="41"/>
        <v>od550aer</v>
      </c>
      <c r="V861" s="23"/>
    </row>
    <row r="862" spans="1:22" ht="42">
      <c r="A862" s="23" t="s">
        <v>1084</v>
      </c>
      <c r="B862" s="23" t="s">
        <v>1085</v>
      </c>
      <c r="C862" s="24" t="s">
        <v>1086</v>
      </c>
      <c r="D862" s="24" t="s">
        <v>1087</v>
      </c>
      <c r="E862" s="24" t="s">
        <v>516</v>
      </c>
      <c r="F862" s="23" t="s">
        <v>15</v>
      </c>
      <c r="G862" s="23" t="s">
        <v>269</v>
      </c>
      <c r="H862" s="23" t="s">
        <v>16</v>
      </c>
      <c r="I862" s="24" t="s">
        <v>17</v>
      </c>
      <c r="J862" s="23" t="s">
        <v>18</v>
      </c>
      <c r="K862" s="24"/>
      <c r="L862" s="26"/>
      <c r="M862" s="26"/>
      <c r="N862" s="23"/>
      <c r="O862" s="27"/>
      <c r="P862" s="23" t="s">
        <v>6217</v>
      </c>
      <c r="Q862" s="27" t="str">
        <f>IF(O862&lt;&gt;"",O862,IF(ISNUMBER(FIND("xant",E862)),"ant",IF(ISNUMBER(FIND("xgre",E862)),"gre","glb")))</f>
        <v>glb</v>
      </c>
      <c r="R862" s="23"/>
      <c r="S862" s="23" t="str">
        <f t="shared" si="39"/>
        <v>longitude, latitude, time, lambda550nm</v>
      </c>
      <c r="T862" s="23" t="str">
        <f t="shared" si="40"/>
        <v>area: time: mean</v>
      </c>
      <c r="U862" s="27" t="str">
        <f t="shared" si="41"/>
        <v>od550aerh2o</v>
      </c>
      <c r="V862" s="23"/>
    </row>
    <row r="863" spans="1:22" ht="28">
      <c r="A863" s="23" t="s">
        <v>1088</v>
      </c>
      <c r="B863" s="23" t="s">
        <v>1089</v>
      </c>
      <c r="C863" s="24" t="s">
        <v>1090</v>
      </c>
      <c r="D863" s="24" t="s">
        <v>1091</v>
      </c>
      <c r="E863" s="24" t="s">
        <v>516</v>
      </c>
      <c r="F863" s="23" t="s">
        <v>15</v>
      </c>
      <c r="G863" s="23" t="s">
        <v>269</v>
      </c>
      <c r="H863" s="23" t="s">
        <v>16</v>
      </c>
      <c r="I863" s="24" t="s">
        <v>17</v>
      </c>
      <c r="J863" s="23" t="s">
        <v>18</v>
      </c>
      <c r="K863" s="24"/>
      <c r="L863" s="26"/>
      <c r="M863" s="26"/>
      <c r="N863" s="23"/>
      <c r="O863" s="27"/>
      <c r="P863" s="23" t="s">
        <v>6217</v>
      </c>
      <c r="Q863" s="27" t="str">
        <f>IF(O863&lt;&gt;"",O863,IF(ISNUMBER(FIND("xant",E863)),"ant",IF(ISNUMBER(FIND("xgre",E863)),"gre","glb")))</f>
        <v>glb</v>
      </c>
      <c r="R863" s="23"/>
      <c r="S863" s="23" t="str">
        <f t="shared" si="39"/>
        <v>longitude, latitude, time, lambda550nm</v>
      </c>
      <c r="T863" s="23" t="str">
        <f t="shared" si="40"/>
        <v>area: time: mean</v>
      </c>
      <c r="U863" s="27" t="str">
        <f t="shared" si="41"/>
        <v>od550bb</v>
      </c>
      <c r="V863" s="23"/>
    </row>
    <row r="864" spans="1:22" ht="28">
      <c r="A864" s="23" t="s">
        <v>1092</v>
      </c>
      <c r="B864" s="23" t="s">
        <v>1093</v>
      </c>
      <c r="C864" s="24" t="s">
        <v>1094</v>
      </c>
      <c r="D864" s="24" t="s">
        <v>1095</v>
      </c>
      <c r="E864" s="24" t="s">
        <v>516</v>
      </c>
      <c r="F864" s="23" t="s">
        <v>15</v>
      </c>
      <c r="G864" s="23" t="s">
        <v>269</v>
      </c>
      <c r="H864" s="23" t="s">
        <v>16</v>
      </c>
      <c r="I864" s="24" t="s">
        <v>17</v>
      </c>
      <c r="J864" s="23" t="s">
        <v>18</v>
      </c>
      <c r="K864" s="24"/>
      <c r="L864" s="26"/>
      <c r="M864" s="26"/>
      <c r="N864" s="23"/>
      <c r="O864" s="27"/>
      <c r="P864" s="23" t="s">
        <v>6217</v>
      </c>
      <c r="Q864" s="27" t="str">
        <f>IF(O864&lt;&gt;"",O864,IF(ISNUMBER(FIND("xant",E864)),"ant",IF(ISNUMBER(FIND("xgre",E864)),"gre","glb")))</f>
        <v>glb</v>
      </c>
      <c r="R864" s="23"/>
      <c r="S864" s="23" t="str">
        <f t="shared" si="39"/>
        <v>longitude, latitude, time, lambda550nm</v>
      </c>
      <c r="T864" s="23" t="str">
        <f t="shared" si="40"/>
        <v>area: time: mean</v>
      </c>
      <c r="U864" s="27" t="str">
        <f t="shared" si="41"/>
        <v>od550bc</v>
      </c>
      <c r="V864" s="23"/>
    </row>
    <row r="865" spans="1:22" ht="84">
      <c r="A865" s="23" t="s">
        <v>1096</v>
      </c>
      <c r="B865" s="23" t="s">
        <v>1097</v>
      </c>
      <c r="C865" s="24" t="s">
        <v>514</v>
      </c>
      <c r="D865" s="24" t="s">
        <v>1098</v>
      </c>
      <c r="E865" s="24" t="s">
        <v>516</v>
      </c>
      <c r="F865" s="23" t="s">
        <v>15</v>
      </c>
      <c r="G865" s="23" t="s">
        <v>269</v>
      </c>
      <c r="H865" s="23" t="s">
        <v>16</v>
      </c>
      <c r="I865" s="24" t="s">
        <v>17</v>
      </c>
      <c r="J865" s="23" t="s">
        <v>18</v>
      </c>
      <c r="K865" s="24" t="s">
        <v>5999</v>
      </c>
      <c r="L865" s="26"/>
      <c r="M865" s="26"/>
      <c r="N865" s="23"/>
      <c r="O865" s="27"/>
      <c r="P865" s="23" t="s">
        <v>6217</v>
      </c>
      <c r="Q865" s="27" t="str">
        <f>IF(O865&lt;&gt;"",O865,IF(ISNUMBER(FIND("xant",E865)),"ant",IF(ISNUMBER(FIND("xgre",E865)),"gre","glb")))</f>
        <v>glb</v>
      </c>
      <c r="R865" s="23"/>
      <c r="S865" s="23" t="str">
        <f t="shared" si="39"/>
        <v>longitude, latitude, time, lambda550nm</v>
      </c>
      <c r="T865" s="23" t="str">
        <f t="shared" si="40"/>
        <v>area: time: mean</v>
      </c>
      <c r="U865" s="27" t="str">
        <f t="shared" si="41"/>
        <v>od550csaer</v>
      </c>
      <c r="V865" s="23"/>
    </row>
    <row r="866" spans="1:22" ht="28">
      <c r="A866" s="23" t="s">
        <v>1099</v>
      </c>
      <c r="B866" s="23" t="s">
        <v>1100</v>
      </c>
      <c r="C866" s="24" t="s">
        <v>1101</v>
      </c>
      <c r="D866" s="24" t="s">
        <v>1102</v>
      </c>
      <c r="E866" s="24" t="s">
        <v>516</v>
      </c>
      <c r="F866" s="23" t="s">
        <v>15</v>
      </c>
      <c r="G866" s="23" t="s">
        <v>269</v>
      </c>
      <c r="H866" s="23" t="s">
        <v>16</v>
      </c>
      <c r="I866" s="24" t="s">
        <v>17</v>
      </c>
      <c r="J866" s="23" t="s">
        <v>18</v>
      </c>
      <c r="K866" s="24"/>
      <c r="L866" s="26"/>
      <c r="M866" s="26"/>
      <c r="N866" s="23"/>
      <c r="O866" s="27"/>
      <c r="P866" s="23" t="s">
        <v>6217</v>
      </c>
      <c r="Q866" s="27" t="str">
        <f>IF(O866&lt;&gt;"",O866,IF(ISNUMBER(FIND("xant",E866)),"ant",IF(ISNUMBER(FIND("xgre",E866)),"gre","glb")))</f>
        <v>glb</v>
      </c>
      <c r="R866" s="23"/>
      <c r="S866" s="23" t="str">
        <f t="shared" si="39"/>
        <v>longitude, latitude, time, lambda550nm</v>
      </c>
      <c r="T866" s="23" t="str">
        <f t="shared" si="40"/>
        <v>area: time: mean</v>
      </c>
      <c r="U866" s="27" t="str">
        <f t="shared" si="41"/>
        <v>od550dust</v>
      </c>
      <c r="V866" s="23"/>
    </row>
    <row r="867" spans="1:22" ht="70">
      <c r="A867" s="23" t="s">
        <v>1103</v>
      </c>
      <c r="B867" s="23" t="s">
        <v>1104</v>
      </c>
      <c r="C867" s="24" t="s">
        <v>1105</v>
      </c>
      <c r="D867" s="24" t="s">
        <v>1106</v>
      </c>
      <c r="E867" s="24" t="s">
        <v>516</v>
      </c>
      <c r="F867" s="23" t="s">
        <v>15</v>
      </c>
      <c r="G867" s="23" t="s">
        <v>269</v>
      </c>
      <c r="H867" s="23" t="s">
        <v>16</v>
      </c>
      <c r="I867" s="24" t="s">
        <v>17</v>
      </c>
      <c r="J867" s="23" t="s">
        <v>18</v>
      </c>
      <c r="K867" s="24"/>
      <c r="L867" s="26"/>
      <c r="M867" s="26"/>
      <c r="N867" s="23"/>
      <c r="O867" s="27"/>
      <c r="P867" s="23" t="s">
        <v>6217</v>
      </c>
      <c r="Q867" s="27" t="str">
        <f>IF(O867&lt;&gt;"",O867,IF(ISNUMBER(FIND("xant",E867)),"ant",IF(ISNUMBER(FIND("xgre",E867)),"gre","glb")))</f>
        <v>glb</v>
      </c>
      <c r="R867" s="23"/>
      <c r="S867" s="23" t="str">
        <f t="shared" si="39"/>
        <v>longitude, latitude, time, lambda550nm</v>
      </c>
      <c r="T867" s="23" t="str">
        <f t="shared" si="40"/>
        <v>area: time: mean</v>
      </c>
      <c r="U867" s="27" t="str">
        <f t="shared" si="41"/>
        <v>od550lt1aer</v>
      </c>
      <c r="V867" s="23"/>
    </row>
    <row r="868" spans="1:22" ht="28">
      <c r="A868" s="23" t="s">
        <v>1107</v>
      </c>
      <c r="B868" s="23" t="s">
        <v>1108</v>
      </c>
      <c r="C868" s="24" t="s">
        <v>1109</v>
      </c>
      <c r="D868" s="24" t="s">
        <v>1110</v>
      </c>
      <c r="E868" s="24" t="s">
        <v>516</v>
      </c>
      <c r="F868" s="23" t="s">
        <v>15</v>
      </c>
      <c r="G868" s="23" t="s">
        <v>269</v>
      </c>
      <c r="H868" s="23" t="s">
        <v>16</v>
      </c>
      <c r="I868" s="24" t="s">
        <v>17</v>
      </c>
      <c r="J868" s="23" t="s">
        <v>18</v>
      </c>
      <c r="K868" s="24"/>
      <c r="L868" s="26"/>
      <c r="M868" s="26"/>
      <c r="N868" s="23"/>
      <c r="O868" s="27"/>
      <c r="P868" s="23" t="s">
        <v>6217</v>
      </c>
      <c r="Q868" s="27" t="str">
        <f>IF(O868&lt;&gt;"",O868,IF(ISNUMBER(FIND("xant",E868)),"ant",IF(ISNUMBER(FIND("xgre",E868)),"gre","glb")))</f>
        <v>glb</v>
      </c>
      <c r="R868" s="23"/>
      <c r="S868" s="23" t="str">
        <f t="shared" si="39"/>
        <v>longitude, latitude, time, lambda550nm</v>
      </c>
      <c r="T868" s="23" t="str">
        <f t="shared" si="40"/>
        <v>area: time: mean</v>
      </c>
      <c r="U868" s="27" t="str">
        <f t="shared" si="41"/>
        <v>od550no3</v>
      </c>
      <c r="V868" s="23"/>
    </row>
    <row r="869" spans="1:22" ht="56">
      <c r="A869" s="23" t="s">
        <v>1111</v>
      </c>
      <c r="B869" s="23" t="s">
        <v>1112</v>
      </c>
      <c r="C869" s="24" t="s">
        <v>1113</v>
      </c>
      <c r="D869" s="24" t="s">
        <v>1114</v>
      </c>
      <c r="E869" s="24" t="s">
        <v>516</v>
      </c>
      <c r="F869" s="23" t="s">
        <v>15</v>
      </c>
      <c r="G869" s="23" t="s">
        <v>269</v>
      </c>
      <c r="H869" s="23" t="s">
        <v>16</v>
      </c>
      <c r="I869" s="24" t="s">
        <v>17</v>
      </c>
      <c r="J869" s="23" t="s">
        <v>18</v>
      </c>
      <c r="K869" s="24"/>
      <c r="L869" s="26"/>
      <c r="M869" s="26"/>
      <c r="N869" s="23"/>
      <c r="O869" s="27"/>
      <c r="P869" s="23" t="s">
        <v>6217</v>
      </c>
      <c r="Q869" s="27" t="str">
        <f>IF(O869&lt;&gt;"",O869,IF(ISNUMBER(FIND("xant",E869)),"ant",IF(ISNUMBER(FIND("xgre",E869)),"gre","glb")))</f>
        <v>glb</v>
      </c>
      <c r="R869" s="23"/>
      <c r="S869" s="23" t="str">
        <f t="shared" si="39"/>
        <v>longitude, latitude, time, lambda550nm</v>
      </c>
      <c r="T869" s="23" t="str">
        <f t="shared" si="40"/>
        <v>area: time: mean</v>
      </c>
      <c r="U869" s="27" t="str">
        <f t="shared" si="41"/>
        <v>od550oa</v>
      </c>
      <c r="V869" s="23"/>
    </row>
    <row r="870" spans="1:22" ht="28">
      <c r="A870" s="23" t="s">
        <v>1115</v>
      </c>
      <c r="B870" s="23" t="s">
        <v>1116</v>
      </c>
      <c r="C870" s="24" t="s">
        <v>1117</v>
      </c>
      <c r="D870" s="24" t="s">
        <v>1118</v>
      </c>
      <c r="E870" s="24" t="s">
        <v>516</v>
      </c>
      <c r="F870" s="23" t="s">
        <v>15</v>
      </c>
      <c r="G870" s="23" t="s">
        <v>269</v>
      </c>
      <c r="H870" s="23" t="s">
        <v>16</v>
      </c>
      <c r="I870" s="24" t="s">
        <v>17</v>
      </c>
      <c r="J870" s="23" t="s">
        <v>18</v>
      </c>
      <c r="K870" s="24"/>
      <c r="L870" s="26"/>
      <c r="M870" s="26"/>
      <c r="N870" s="23"/>
      <c r="O870" s="27"/>
      <c r="P870" s="23" t="s">
        <v>6217</v>
      </c>
      <c r="Q870" s="27" t="str">
        <f>IF(O870&lt;&gt;"",O870,IF(ISNUMBER(FIND("xant",E870)),"ant",IF(ISNUMBER(FIND("xgre",E870)),"gre","glb")))</f>
        <v>glb</v>
      </c>
      <c r="R870" s="23"/>
      <c r="S870" s="23" t="str">
        <f t="shared" si="39"/>
        <v>longitude, latitude, time, lambda550nm</v>
      </c>
      <c r="T870" s="23" t="str">
        <f t="shared" si="40"/>
        <v>area: time: mean</v>
      </c>
      <c r="U870" s="27" t="str">
        <f t="shared" si="41"/>
        <v>od550so4</v>
      </c>
      <c r="V870" s="23"/>
    </row>
    <row r="871" spans="1:22" ht="28">
      <c r="A871" s="23" t="s">
        <v>1119</v>
      </c>
      <c r="B871" s="23" t="s">
        <v>1120</v>
      </c>
      <c r="C871" s="24" t="s">
        <v>1121</v>
      </c>
      <c r="D871" s="24" t="s">
        <v>1122</v>
      </c>
      <c r="E871" s="24" t="s">
        <v>516</v>
      </c>
      <c r="F871" s="23" t="s">
        <v>15</v>
      </c>
      <c r="G871" s="23" t="s">
        <v>269</v>
      </c>
      <c r="H871" s="23" t="s">
        <v>16</v>
      </c>
      <c r="I871" s="24" t="s">
        <v>17</v>
      </c>
      <c r="J871" s="23" t="s">
        <v>18</v>
      </c>
      <c r="K871" s="24" t="s">
        <v>6000</v>
      </c>
      <c r="L871" s="26"/>
      <c r="M871" s="26"/>
      <c r="N871" s="23"/>
      <c r="O871" s="27"/>
      <c r="P871" s="23" t="s">
        <v>6217</v>
      </c>
      <c r="Q871" s="27" t="str">
        <f>IF(O871&lt;&gt;"",O871,IF(ISNUMBER(FIND("xant",E871)),"ant",IF(ISNUMBER(FIND("xgre",E871)),"gre","glb")))</f>
        <v>glb</v>
      </c>
      <c r="R871" s="23"/>
      <c r="S871" s="23" t="str">
        <f t="shared" si="39"/>
        <v>longitude, latitude, time, lambda550nm</v>
      </c>
      <c r="T871" s="23" t="str">
        <f t="shared" si="40"/>
        <v>area: time: mean</v>
      </c>
      <c r="U871" s="27" t="str">
        <f t="shared" si="41"/>
        <v>od550soa</v>
      </c>
      <c r="V871" s="23"/>
    </row>
    <row r="872" spans="1:22" ht="28">
      <c r="A872" s="23" t="s">
        <v>1123</v>
      </c>
      <c r="B872" s="23" t="s">
        <v>1124</v>
      </c>
      <c r="C872" s="24" t="s">
        <v>1125</v>
      </c>
      <c r="D872" s="24" t="s">
        <v>1126</v>
      </c>
      <c r="E872" s="24" t="s">
        <v>516</v>
      </c>
      <c r="F872" s="23" t="s">
        <v>15</v>
      </c>
      <c r="G872" s="23" t="s">
        <v>269</v>
      </c>
      <c r="H872" s="23" t="s">
        <v>16</v>
      </c>
      <c r="I872" s="24" t="s">
        <v>17</v>
      </c>
      <c r="J872" s="23" t="s">
        <v>18</v>
      </c>
      <c r="K872" s="24"/>
      <c r="L872" s="26"/>
      <c r="M872" s="26"/>
      <c r="N872" s="23"/>
      <c r="O872" s="27"/>
      <c r="P872" s="23" t="s">
        <v>6217</v>
      </c>
      <c r="Q872" s="27" t="str">
        <f>IF(O872&lt;&gt;"",O872,IF(ISNUMBER(FIND("xant",E872)),"ant",IF(ISNUMBER(FIND("xgre",E872)),"gre","glb")))</f>
        <v>glb</v>
      </c>
      <c r="R872" s="23"/>
      <c r="S872" s="23" t="str">
        <f t="shared" si="39"/>
        <v>longitude, latitude, time, lambda550nm</v>
      </c>
      <c r="T872" s="23" t="str">
        <f t="shared" si="40"/>
        <v>area: time: mean</v>
      </c>
      <c r="U872" s="27" t="str">
        <f t="shared" si="41"/>
        <v>od550ss</v>
      </c>
      <c r="V872" s="23"/>
    </row>
    <row r="873" spans="1:22" ht="70">
      <c r="A873" s="23" t="s">
        <v>1127</v>
      </c>
      <c r="B873" s="23" t="s">
        <v>1128</v>
      </c>
      <c r="C873" s="24" t="s">
        <v>1129</v>
      </c>
      <c r="D873" s="24" t="s">
        <v>1130</v>
      </c>
      <c r="E873" s="24" t="s">
        <v>1131</v>
      </c>
      <c r="F873" s="23" t="s">
        <v>15</v>
      </c>
      <c r="G873" s="23" t="s">
        <v>1132</v>
      </c>
      <c r="H873" s="23" t="s">
        <v>16</v>
      </c>
      <c r="I873" s="24" t="s">
        <v>17</v>
      </c>
      <c r="J873" s="23" t="s">
        <v>18</v>
      </c>
      <c r="K873" s="24"/>
      <c r="L873" s="26"/>
      <c r="M873" s="26"/>
      <c r="N873" s="23"/>
      <c r="O873" s="27"/>
      <c r="P873" s="23" t="s">
        <v>6217</v>
      </c>
      <c r="Q873" s="27" t="str">
        <f>IF(O873&lt;&gt;"",O873,IF(ISNUMBER(FIND("xant",E873)),"ant",IF(ISNUMBER(FIND("xgre",E873)),"gre","glb")))</f>
        <v>glb</v>
      </c>
      <c r="R873" s="23"/>
      <c r="S873" s="23" t="str">
        <f t="shared" si="39"/>
        <v>longitude, latitude, time, lambda865nm</v>
      </c>
      <c r="T873" s="23" t="str">
        <f t="shared" si="40"/>
        <v>area: time: mean</v>
      </c>
      <c r="U873" s="27" t="str">
        <f t="shared" si="41"/>
        <v>od865aer</v>
      </c>
      <c r="V873" s="23"/>
    </row>
    <row r="874" spans="1:22" ht="42">
      <c r="A874" s="23" t="s">
        <v>1133</v>
      </c>
      <c r="B874" s="23" t="s">
        <v>1134</v>
      </c>
      <c r="C874" s="24" t="s">
        <v>1135</v>
      </c>
      <c r="D874" s="24" t="s">
        <v>587</v>
      </c>
      <c r="E874" s="24" t="s">
        <v>634</v>
      </c>
      <c r="F874" s="23" t="s">
        <v>268</v>
      </c>
      <c r="G874" s="23"/>
      <c r="H874" s="23" t="s">
        <v>16</v>
      </c>
      <c r="I874" s="24" t="s">
        <v>17</v>
      </c>
      <c r="J874" s="23" t="s">
        <v>18</v>
      </c>
      <c r="K874" s="24"/>
      <c r="L874" s="26"/>
      <c r="M874" s="26"/>
      <c r="N874" s="23"/>
      <c r="O874" s="27"/>
      <c r="P874" s="23" t="s">
        <v>6217</v>
      </c>
      <c r="Q874" s="27" t="str">
        <f>IF(O874&lt;&gt;"",O874,IF(ISNUMBER(FIND("xant",E874)),"ant",IF(ISNUMBER(FIND("xgre",E874)),"gre","glb")))</f>
        <v>glb</v>
      </c>
      <c r="R874" s="23"/>
      <c r="S874" s="23" t="str">
        <f t="shared" si="39"/>
        <v>longitude, latitude, alevel, time</v>
      </c>
      <c r="T874" s="23" t="str">
        <f t="shared" si="40"/>
        <v>area: time: mean</v>
      </c>
      <c r="U874" s="27" t="str">
        <f t="shared" si="41"/>
        <v>oh</v>
      </c>
      <c r="V874" s="23"/>
    </row>
    <row r="875" spans="1:22" ht="42">
      <c r="A875" s="23" t="s">
        <v>1340</v>
      </c>
      <c r="B875" s="23" t="s">
        <v>1134</v>
      </c>
      <c r="C875" s="24" t="s">
        <v>1135</v>
      </c>
      <c r="D875" s="24" t="s">
        <v>587</v>
      </c>
      <c r="E875" s="24" t="s">
        <v>1318</v>
      </c>
      <c r="F875" s="23" t="s">
        <v>1319</v>
      </c>
      <c r="G875" s="23"/>
      <c r="H875" s="23" t="s">
        <v>16</v>
      </c>
      <c r="I875" s="24" t="s">
        <v>1320</v>
      </c>
      <c r="J875" s="23"/>
      <c r="K875" s="24"/>
      <c r="L875" s="26"/>
      <c r="M875" s="26"/>
      <c r="N875" s="23"/>
      <c r="O875" s="27"/>
      <c r="P875" s="23" t="s">
        <v>6217</v>
      </c>
      <c r="Q875" s="27" t="str">
        <f>IF(O875&lt;&gt;"",O875,IF(ISNUMBER(FIND("xant",E875)),"ant",IF(ISNUMBER(FIND("xgre",E875)),"gre","glb")))</f>
        <v>glb</v>
      </c>
      <c r="R875" s="23"/>
      <c r="S875" s="23" t="str">
        <f t="shared" si="39"/>
        <v>latitude, plev39, time</v>
      </c>
      <c r="T875" s="23" t="str">
        <f t="shared" si="40"/>
        <v>longitude: time: mean where air</v>
      </c>
      <c r="U875" s="27" t="str">
        <f t="shared" si="41"/>
        <v>oh</v>
      </c>
      <c r="V875" s="23"/>
    </row>
    <row r="876" spans="1:22" ht="56">
      <c r="A876" s="23" t="s">
        <v>5287</v>
      </c>
      <c r="B876" s="23" t="s">
        <v>5288</v>
      </c>
      <c r="C876" s="24" t="s">
        <v>5289</v>
      </c>
      <c r="D876" s="24" t="s">
        <v>5290</v>
      </c>
      <c r="E876" s="24" t="s">
        <v>29</v>
      </c>
      <c r="F876" s="23" t="s">
        <v>30</v>
      </c>
      <c r="G876" s="23"/>
      <c r="H876" s="23" t="s">
        <v>16</v>
      </c>
      <c r="I876" s="24" t="s">
        <v>31</v>
      </c>
      <c r="J876" s="23" t="s">
        <v>32</v>
      </c>
      <c r="K876" s="24"/>
      <c r="L876" s="26"/>
      <c r="M876" s="26"/>
      <c r="N876" s="23"/>
      <c r="O876" s="27"/>
      <c r="P876" s="23" t="s">
        <v>6218</v>
      </c>
      <c r="Q876" s="27" t="str">
        <f>IF(O876&lt;&gt;"",O876,IF(ISNUMBER(FIND("xant",E876)),"ant",IF(ISNUMBER(FIND("xgre",E876)),"gre","glb")))</f>
        <v>glb</v>
      </c>
      <c r="R876" s="23"/>
      <c r="S876" s="23" t="str">
        <f t="shared" si="39"/>
        <v>longitude, latitude, olevel, time</v>
      </c>
      <c r="T876" s="23" t="str">
        <f t="shared" si="40"/>
        <v>area: mean where sea time: mean</v>
      </c>
      <c r="U876" s="27" t="str">
        <f t="shared" si="41"/>
        <v>opottempdiff</v>
      </c>
      <c r="V876" s="23"/>
    </row>
    <row r="877" spans="1:22" ht="42">
      <c r="A877" s="23" t="s">
        <v>5291</v>
      </c>
      <c r="B877" s="23" t="s">
        <v>5292</v>
      </c>
      <c r="C877" s="24" t="s">
        <v>5293</v>
      </c>
      <c r="D877" s="24" t="s">
        <v>5294</v>
      </c>
      <c r="E877" s="24" t="s">
        <v>14</v>
      </c>
      <c r="F877" s="23" t="s">
        <v>15</v>
      </c>
      <c r="G877" s="23"/>
      <c r="H877" s="23" t="s">
        <v>16</v>
      </c>
      <c r="I877" s="24" t="s">
        <v>31</v>
      </c>
      <c r="J877" s="23" t="s">
        <v>37</v>
      </c>
      <c r="K877" s="24"/>
      <c r="L877" s="26"/>
      <c r="M877" s="26"/>
      <c r="N877" s="23"/>
      <c r="O877" s="27"/>
      <c r="P877" s="23" t="s">
        <v>6218</v>
      </c>
      <c r="Q877" s="27" t="str">
        <f>IF(O877&lt;&gt;"",O877,IF(ISNUMBER(FIND("xant",E877)),"ant",IF(ISNUMBER(FIND("xgre",E877)),"gre","glb")))</f>
        <v>glb</v>
      </c>
      <c r="R877" s="23"/>
      <c r="S877" s="23" t="str">
        <f t="shared" si="39"/>
        <v>longitude, latitude, time</v>
      </c>
      <c r="T877" s="23" t="str">
        <f t="shared" si="40"/>
        <v>area: mean where sea time: mean</v>
      </c>
      <c r="U877" s="27" t="str">
        <f t="shared" si="41"/>
        <v>opottempmint</v>
      </c>
      <c r="V877" s="23"/>
    </row>
    <row r="878" spans="1:22" ht="56">
      <c r="A878" s="23" t="s">
        <v>5295</v>
      </c>
      <c r="B878" s="23" t="s">
        <v>5296</v>
      </c>
      <c r="C878" s="24" t="s">
        <v>5297</v>
      </c>
      <c r="D878" s="24" t="s">
        <v>5298</v>
      </c>
      <c r="E878" s="24" t="s">
        <v>29</v>
      </c>
      <c r="F878" s="23" t="s">
        <v>30</v>
      </c>
      <c r="G878" s="23"/>
      <c r="H878" s="23" t="s">
        <v>16</v>
      </c>
      <c r="I878" s="24" t="s">
        <v>31</v>
      </c>
      <c r="J878" s="23" t="s">
        <v>32</v>
      </c>
      <c r="K878" s="24"/>
      <c r="L878" s="26"/>
      <c r="M878" s="26"/>
      <c r="N878" s="23"/>
      <c r="O878" s="27"/>
      <c r="P878" s="23" t="s">
        <v>6218</v>
      </c>
      <c r="Q878" s="27" t="str">
        <f>IF(O878&lt;&gt;"",O878,IF(ISNUMBER(FIND("xant",E878)),"ant",IF(ISNUMBER(FIND("xgre",E878)),"gre","glb")))</f>
        <v>glb</v>
      </c>
      <c r="R878" s="23"/>
      <c r="S878" s="23" t="str">
        <f t="shared" si="39"/>
        <v>longitude, latitude, olevel, time</v>
      </c>
      <c r="T878" s="23" t="str">
        <f t="shared" si="40"/>
        <v>area: mean where sea time: mean</v>
      </c>
      <c r="U878" s="27" t="str">
        <f t="shared" si="41"/>
        <v>opottemppadvect</v>
      </c>
      <c r="V878" s="23"/>
    </row>
    <row r="879" spans="1:22" ht="56">
      <c r="A879" s="23" t="s">
        <v>5299</v>
      </c>
      <c r="B879" s="23" t="s">
        <v>5300</v>
      </c>
      <c r="C879" s="24" t="s">
        <v>5301</v>
      </c>
      <c r="D879" s="24" t="s">
        <v>5302</v>
      </c>
      <c r="E879" s="24" t="s">
        <v>29</v>
      </c>
      <c r="F879" s="23" t="s">
        <v>30</v>
      </c>
      <c r="G879" s="23"/>
      <c r="H879" s="23" t="s">
        <v>16</v>
      </c>
      <c r="I879" s="24" t="s">
        <v>31</v>
      </c>
      <c r="J879" s="23" t="s">
        <v>32</v>
      </c>
      <c r="K879" s="24"/>
      <c r="L879" s="26"/>
      <c r="M879" s="26"/>
      <c r="N879" s="23"/>
      <c r="O879" s="27"/>
      <c r="P879" s="23" t="s">
        <v>6218</v>
      </c>
      <c r="Q879" s="27" t="str">
        <f>IF(O879&lt;&gt;"",O879,IF(ISNUMBER(FIND("xant",E879)),"ant",IF(ISNUMBER(FIND("xgre",E879)),"gre","glb")))</f>
        <v>glb</v>
      </c>
      <c r="R879" s="23"/>
      <c r="S879" s="23" t="str">
        <f t="shared" si="39"/>
        <v>longitude, latitude, olevel, time</v>
      </c>
      <c r="T879" s="23" t="str">
        <f t="shared" si="40"/>
        <v>area: mean where sea time: mean</v>
      </c>
      <c r="U879" s="27" t="str">
        <f t="shared" si="41"/>
        <v>opottemppmdiff</v>
      </c>
      <c r="V879" s="23"/>
    </row>
    <row r="880" spans="1:22" ht="56">
      <c r="A880" s="23" t="s">
        <v>5303</v>
      </c>
      <c r="B880" s="23" t="s">
        <v>5304</v>
      </c>
      <c r="C880" s="24" t="s">
        <v>5305</v>
      </c>
      <c r="D880" s="24" t="s">
        <v>5306</v>
      </c>
      <c r="E880" s="24" t="s">
        <v>29</v>
      </c>
      <c r="F880" s="23" t="s">
        <v>30</v>
      </c>
      <c r="G880" s="23"/>
      <c r="H880" s="23" t="s">
        <v>16</v>
      </c>
      <c r="I880" s="24" t="s">
        <v>31</v>
      </c>
      <c r="J880" s="23" t="s">
        <v>32</v>
      </c>
      <c r="K880" s="24"/>
      <c r="L880" s="26"/>
      <c r="M880" s="26"/>
      <c r="N880" s="23"/>
      <c r="O880" s="27"/>
      <c r="P880" s="23" t="s">
        <v>6218</v>
      </c>
      <c r="Q880" s="27" t="str">
        <f>IF(O880&lt;&gt;"",O880,IF(ISNUMBER(FIND("xant",E880)),"ant",IF(ISNUMBER(FIND("xgre",E880)),"gre","glb")))</f>
        <v>glb</v>
      </c>
      <c r="R880" s="23"/>
      <c r="S880" s="23" t="str">
        <f t="shared" si="39"/>
        <v>longitude, latitude, olevel, time</v>
      </c>
      <c r="T880" s="23" t="str">
        <f t="shared" si="40"/>
        <v>area: mean where sea time: mean</v>
      </c>
      <c r="U880" s="27" t="str">
        <f t="shared" si="41"/>
        <v>opottemppsmadvect</v>
      </c>
      <c r="V880" s="23"/>
    </row>
    <row r="881" spans="1:22" ht="56">
      <c r="A881" s="23" t="s">
        <v>5307</v>
      </c>
      <c r="B881" s="23" t="s">
        <v>5308</v>
      </c>
      <c r="C881" s="24" t="s">
        <v>5309</v>
      </c>
      <c r="D881" s="24" t="s">
        <v>5310</v>
      </c>
      <c r="E881" s="24" t="s">
        <v>29</v>
      </c>
      <c r="F881" s="23" t="s">
        <v>30</v>
      </c>
      <c r="G881" s="23"/>
      <c r="H881" s="23" t="s">
        <v>16</v>
      </c>
      <c r="I881" s="24" t="s">
        <v>31</v>
      </c>
      <c r="J881" s="23" t="s">
        <v>32</v>
      </c>
      <c r="K881" s="24"/>
      <c r="L881" s="26"/>
      <c r="M881" s="26"/>
      <c r="N881" s="23"/>
      <c r="O881" s="27"/>
      <c r="P881" s="23" t="s">
        <v>6218</v>
      </c>
      <c r="Q881" s="27" t="str">
        <f>IF(O881&lt;&gt;"",O881,IF(ISNUMBER(FIND("xant",E881)),"ant",IF(ISNUMBER(FIND("xgre",E881)),"gre","glb")))</f>
        <v>glb</v>
      </c>
      <c r="R881" s="23"/>
      <c r="S881" s="23" t="str">
        <f t="shared" si="39"/>
        <v>longitude, latitude, olevel, time</v>
      </c>
      <c r="T881" s="23" t="str">
        <f t="shared" si="40"/>
        <v>area: mean where sea time: mean</v>
      </c>
      <c r="U881" s="27" t="str">
        <f t="shared" si="41"/>
        <v>opottemprmadvect</v>
      </c>
      <c r="V881" s="23"/>
    </row>
    <row r="882" spans="1:22" ht="42">
      <c r="A882" s="23" t="s">
        <v>4376</v>
      </c>
      <c r="B882" s="23" t="s">
        <v>4377</v>
      </c>
      <c r="C882" s="24" t="s">
        <v>4378</v>
      </c>
      <c r="D882" s="24" t="s">
        <v>4379</v>
      </c>
      <c r="E882" s="24" t="s">
        <v>29</v>
      </c>
      <c r="F882" s="23" t="s">
        <v>30</v>
      </c>
      <c r="G882" s="23"/>
      <c r="H882" s="23" t="s">
        <v>16</v>
      </c>
      <c r="I882" s="24" t="s">
        <v>31</v>
      </c>
      <c r="J882" s="23" t="s">
        <v>32</v>
      </c>
      <c r="K882" s="24"/>
      <c r="L882" s="26"/>
      <c r="M882" s="26"/>
      <c r="N882" s="23"/>
      <c r="O882" s="27"/>
      <c r="P882" s="23" t="s">
        <v>6218</v>
      </c>
      <c r="Q882" s="27" t="str">
        <f>IF(O882&lt;&gt;"",O882,IF(ISNUMBER(FIND("xant",E882)),"ant",IF(ISNUMBER(FIND("xgre",E882)),"gre","glb")))</f>
        <v>glb</v>
      </c>
      <c r="R882" s="23"/>
      <c r="S882" s="23" t="str">
        <f t="shared" si="39"/>
        <v>longitude, latitude, olevel, time</v>
      </c>
      <c r="T882" s="23" t="str">
        <f t="shared" si="40"/>
        <v>area: mean where sea time: mean</v>
      </c>
      <c r="U882" s="27" t="str">
        <f t="shared" si="41"/>
        <v>opottemptend</v>
      </c>
      <c r="V882" s="23"/>
    </row>
    <row r="883" spans="1:22" ht="42">
      <c r="A883" s="23" t="s">
        <v>5311</v>
      </c>
      <c r="B883" s="23" t="s">
        <v>4377</v>
      </c>
      <c r="C883" s="24" t="s">
        <v>4378</v>
      </c>
      <c r="D883" s="24" t="s">
        <v>4379</v>
      </c>
      <c r="E883" s="24" t="s">
        <v>29</v>
      </c>
      <c r="F883" s="23" t="s">
        <v>30</v>
      </c>
      <c r="G883" s="23"/>
      <c r="H883" s="23" t="s">
        <v>16</v>
      </c>
      <c r="I883" s="24" t="s">
        <v>31</v>
      </c>
      <c r="J883" s="23" t="s">
        <v>32</v>
      </c>
      <c r="K883" s="24"/>
      <c r="L883" s="26"/>
      <c r="M883" s="26"/>
      <c r="N883" s="23"/>
      <c r="O883" s="27"/>
      <c r="P883" s="23" t="s">
        <v>6218</v>
      </c>
      <c r="Q883" s="27" t="str">
        <f>IF(O883&lt;&gt;"",O883,IF(ISNUMBER(FIND("xant",E883)),"ant",IF(ISNUMBER(FIND("xgre",E883)),"gre","glb")))</f>
        <v>glb</v>
      </c>
      <c r="R883" s="23"/>
      <c r="S883" s="23" t="str">
        <f t="shared" si="39"/>
        <v>longitude, latitude, olevel, time</v>
      </c>
      <c r="T883" s="23" t="str">
        <f t="shared" si="40"/>
        <v>area: mean where sea time: mean</v>
      </c>
      <c r="U883" s="27" t="str">
        <f t="shared" si="41"/>
        <v>opottemptend</v>
      </c>
      <c r="V883" s="23"/>
    </row>
    <row r="884" spans="1:22" ht="112">
      <c r="A884" s="23" t="s">
        <v>3692</v>
      </c>
      <c r="B884" s="23" t="s">
        <v>3693</v>
      </c>
      <c r="C884" s="24" t="s">
        <v>3694</v>
      </c>
      <c r="D884" s="24" t="s">
        <v>3695</v>
      </c>
      <c r="E884" s="24" t="s">
        <v>2703</v>
      </c>
      <c r="F884" s="23" t="s">
        <v>15</v>
      </c>
      <c r="G884" s="23"/>
      <c r="H884" s="23" t="s">
        <v>571</v>
      </c>
      <c r="I884" s="24" t="s">
        <v>572</v>
      </c>
      <c r="J884" s="23" t="s">
        <v>18</v>
      </c>
      <c r="K884" s="24"/>
      <c r="L884" s="26"/>
      <c r="M884" s="26"/>
      <c r="N884" s="23"/>
      <c r="O884" s="27"/>
      <c r="P884" s="23" t="s">
        <v>6217</v>
      </c>
      <c r="Q884" s="27" t="str">
        <f>IF(O884&lt;&gt;"",O884,IF(ISNUMBER(FIND("xant",E884)),"ant",IF(ISNUMBER(FIND("xgre",E884)),"gre","glb")))</f>
        <v>glb</v>
      </c>
      <c r="R884" s="23"/>
      <c r="S884" s="23" t="str">
        <f t="shared" si="39"/>
        <v>longitude, latitude</v>
      </c>
      <c r="T884" s="23" t="str">
        <f t="shared" si="40"/>
        <v>area: mean</v>
      </c>
      <c r="U884" s="27" t="str">
        <f t="shared" si="41"/>
        <v>orog</v>
      </c>
      <c r="V884" s="23"/>
    </row>
    <row r="885" spans="1:22" ht="56">
      <c r="A885" s="23" t="s">
        <v>3786</v>
      </c>
      <c r="B885" s="23" t="s">
        <v>3693</v>
      </c>
      <c r="C885" s="24" t="s">
        <v>3694</v>
      </c>
      <c r="D885" s="24" t="s">
        <v>3787</v>
      </c>
      <c r="E885" s="24" t="s">
        <v>3747</v>
      </c>
      <c r="F885" s="23" t="s">
        <v>3726</v>
      </c>
      <c r="G885" s="23"/>
      <c r="H885" s="23" t="s">
        <v>16</v>
      </c>
      <c r="I885" s="24" t="s">
        <v>3331</v>
      </c>
      <c r="J885" s="23" t="s">
        <v>3728</v>
      </c>
      <c r="K885" s="24" t="s">
        <v>6001</v>
      </c>
      <c r="L885" s="29" t="s">
        <v>14</v>
      </c>
      <c r="M885" s="29"/>
      <c r="N885" s="23"/>
      <c r="O885" s="27"/>
      <c r="P885" s="23" t="s">
        <v>6219</v>
      </c>
      <c r="Q885" s="27" t="str">
        <f>IF(O885&lt;&gt;"",O885,IF(ISNUMBER(FIND("xant",E885)),"ant",IF(ISNUMBER(FIND("xgre",E885)),"gre","glb")))</f>
        <v>ant</v>
      </c>
      <c r="R885" s="23"/>
      <c r="S885" s="23" t="str">
        <f t="shared" si="39"/>
        <v>longitude, latitude, time</v>
      </c>
      <c r="T885" s="23" t="str">
        <f t="shared" si="40"/>
        <v>area: time: mean where ice_sheet</v>
      </c>
      <c r="U885" s="27" t="str">
        <f t="shared" si="41"/>
        <v>orog</v>
      </c>
      <c r="V885" s="23"/>
    </row>
    <row r="886" spans="1:22" ht="56">
      <c r="A886" s="23" t="s">
        <v>3827</v>
      </c>
      <c r="B886" s="23" t="s">
        <v>3693</v>
      </c>
      <c r="C886" s="24" t="s">
        <v>3694</v>
      </c>
      <c r="D886" s="24" t="s">
        <v>3787</v>
      </c>
      <c r="E886" s="24" t="s">
        <v>3815</v>
      </c>
      <c r="F886" s="23" t="s">
        <v>3740</v>
      </c>
      <c r="G886" s="23"/>
      <c r="H886" s="23" t="s">
        <v>16</v>
      </c>
      <c r="I886" s="24" t="s">
        <v>3331</v>
      </c>
      <c r="J886" s="23" t="s">
        <v>3728</v>
      </c>
      <c r="K886" s="24" t="s">
        <v>6001</v>
      </c>
      <c r="L886" s="29" t="s">
        <v>14</v>
      </c>
      <c r="M886" s="29"/>
      <c r="N886" s="23"/>
      <c r="O886" s="27"/>
      <c r="P886" s="23" t="s">
        <v>6219</v>
      </c>
      <c r="Q886" s="27" t="str">
        <f>IF(O886&lt;&gt;"",O886,IF(ISNUMBER(FIND("xant",E886)),"ant",IF(ISNUMBER(FIND("xgre",E886)),"gre","glb")))</f>
        <v>gre</v>
      </c>
      <c r="R886" s="23"/>
      <c r="S886" s="23" t="str">
        <f t="shared" si="39"/>
        <v>longitude, latitude, time</v>
      </c>
      <c r="T886" s="23" t="str">
        <f t="shared" si="40"/>
        <v>area: time: mean where ice_sheet</v>
      </c>
      <c r="U886" s="27" t="str">
        <f t="shared" si="41"/>
        <v>orog</v>
      </c>
      <c r="V886" s="23"/>
    </row>
    <row r="887" spans="1:22" ht="28">
      <c r="A887" s="23" t="s">
        <v>3877</v>
      </c>
      <c r="B887" s="23" t="s">
        <v>3693</v>
      </c>
      <c r="C887" s="24" t="s">
        <v>3694</v>
      </c>
      <c r="D887" s="24" t="s">
        <v>3878</v>
      </c>
      <c r="E887" s="24" t="s">
        <v>3747</v>
      </c>
      <c r="F887" s="23" t="s">
        <v>3726</v>
      </c>
      <c r="G887" s="23"/>
      <c r="H887" s="23" t="s">
        <v>16</v>
      </c>
      <c r="I887" s="24" t="s">
        <v>3331</v>
      </c>
      <c r="J887" s="23" t="s">
        <v>3728</v>
      </c>
      <c r="K887" s="25" t="s">
        <v>5912</v>
      </c>
      <c r="L887" s="29" t="s">
        <v>14</v>
      </c>
      <c r="M887" s="29"/>
      <c r="N887" s="23"/>
      <c r="O887" s="27"/>
      <c r="P887" s="23" t="s">
        <v>6219</v>
      </c>
      <c r="Q887" s="27" t="str">
        <f>IF(O887&lt;&gt;"",O887,IF(ISNUMBER(FIND("xant",E887)),"ant",IF(ISNUMBER(FIND("xgre",E887)),"gre","glb")))</f>
        <v>ant</v>
      </c>
      <c r="R887" s="23"/>
      <c r="S887" s="23" t="str">
        <f t="shared" si="39"/>
        <v>longitude, latitude, time</v>
      </c>
      <c r="T887" s="23" t="str">
        <f t="shared" si="40"/>
        <v>area: time: mean where ice_sheet</v>
      </c>
      <c r="U887" s="27" t="str">
        <f t="shared" si="41"/>
        <v>orog</v>
      </c>
      <c r="V887" s="23"/>
    </row>
    <row r="888" spans="1:22" ht="28">
      <c r="A888" s="23" t="s">
        <v>3949</v>
      </c>
      <c r="B888" s="23" t="s">
        <v>3693</v>
      </c>
      <c r="C888" s="24" t="s">
        <v>3694</v>
      </c>
      <c r="D888" s="24" t="s">
        <v>3878</v>
      </c>
      <c r="E888" s="24" t="s">
        <v>3815</v>
      </c>
      <c r="F888" s="23" t="s">
        <v>3740</v>
      </c>
      <c r="G888" s="23"/>
      <c r="H888" s="23" t="s">
        <v>16</v>
      </c>
      <c r="I888" s="24" t="s">
        <v>3331</v>
      </c>
      <c r="J888" s="23" t="s">
        <v>3728</v>
      </c>
      <c r="K888" s="24" t="s">
        <v>5954</v>
      </c>
      <c r="L888" s="29" t="s">
        <v>14</v>
      </c>
      <c r="M888" s="29"/>
      <c r="N888" s="23"/>
      <c r="O888" s="27"/>
      <c r="P888" s="23" t="s">
        <v>6219</v>
      </c>
      <c r="Q888" s="27" t="str">
        <f>IF(O888&lt;&gt;"",O888,IF(ISNUMBER(FIND("xant",E888)),"ant",IF(ISNUMBER(FIND("xgre",E888)),"gre","glb")))</f>
        <v>gre</v>
      </c>
      <c r="R888" s="23"/>
      <c r="S888" s="23" t="str">
        <f t="shared" si="39"/>
        <v>longitude, latitude, time</v>
      </c>
      <c r="T888" s="23" t="str">
        <f t="shared" si="40"/>
        <v>area: time: mean where ice_sheet</v>
      </c>
      <c r="U888" s="27" t="str">
        <f t="shared" si="41"/>
        <v>orog</v>
      </c>
      <c r="V888" s="23"/>
    </row>
    <row r="889" spans="1:22" ht="42">
      <c r="A889" s="23" t="s">
        <v>3994</v>
      </c>
      <c r="B889" s="23" t="s">
        <v>3995</v>
      </c>
      <c r="C889" s="24" t="s">
        <v>3996</v>
      </c>
      <c r="D889" s="24" t="s">
        <v>3970</v>
      </c>
      <c r="E889" s="24" t="s">
        <v>14</v>
      </c>
      <c r="F889" s="23" t="s">
        <v>15</v>
      </c>
      <c r="G889" s="23"/>
      <c r="H889" s="23" t="s">
        <v>16</v>
      </c>
      <c r="I889" s="24" t="s">
        <v>3331</v>
      </c>
      <c r="J889" s="23" t="s">
        <v>18</v>
      </c>
      <c r="K889" s="24" t="s">
        <v>5940</v>
      </c>
      <c r="L889" s="29"/>
      <c r="M889" s="29"/>
      <c r="N889" s="23" t="s">
        <v>3693</v>
      </c>
      <c r="O889" s="27"/>
      <c r="P889" s="23" t="s">
        <v>6219</v>
      </c>
      <c r="Q889" s="27" t="str">
        <f>IF(O889&lt;&gt;"",O889,IF(ISNUMBER(FIND("xant",E889)),"ant",IF(ISNUMBER(FIND("xgre",E889)),"gre","glb")))</f>
        <v>glb</v>
      </c>
      <c r="R889" s="23"/>
      <c r="S889" s="23" t="str">
        <f t="shared" si="39"/>
        <v>longitude, latitude, time</v>
      </c>
      <c r="T889" s="23" t="str">
        <f t="shared" si="40"/>
        <v>area: time: mean where ice_sheet</v>
      </c>
      <c r="U889" s="27" t="str">
        <f t="shared" si="41"/>
        <v>orog</v>
      </c>
      <c r="V889" s="23"/>
    </row>
    <row r="890" spans="1:22" ht="42">
      <c r="A890" s="23" t="s">
        <v>5312</v>
      </c>
      <c r="B890" s="23" t="s">
        <v>5313</v>
      </c>
      <c r="C890" s="24" t="s">
        <v>5314</v>
      </c>
      <c r="D890" s="24" t="s">
        <v>5315</v>
      </c>
      <c r="E890" s="24" t="s">
        <v>29</v>
      </c>
      <c r="F890" s="23" t="s">
        <v>30</v>
      </c>
      <c r="G890" s="23"/>
      <c r="H890" s="23" t="s">
        <v>16</v>
      </c>
      <c r="I890" s="24" t="s">
        <v>31</v>
      </c>
      <c r="J890" s="23" t="s">
        <v>32</v>
      </c>
      <c r="K890" s="24"/>
      <c r="L890" s="26"/>
      <c r="M890" s="26"/>
      <c r="N890" s="23"/>
      <c r="O890" s="27"/>
      <c r="P890" s="23" t="s">
        <v>6218</v>
      </c>
      <c r="Q890" s="27" t="str">
        <f>IF(O890&lt;&gt;"",O890,IF(ISNUMBER(FIND("xant",E890)),"ant",IF(ISNUMBER(FIND("xgre",E890)),"gre","glb")))</f>
        <v>glb</v>
      </c>
      <c r="R890" s="23"/>
      <c r="S890" s="23" t="str">
        <f t="shared" si="39"/>
        <v>longitude, latitude, olevel, time</v>
      </c>
      <c r="T890" s="23" t="str">
        <f t="shared" si="40"/>
        <v>area: mean where sea time: mean</v>
      </c>
      <c r="U890" s="27" t="str">
        <f t="shared" si="41"/>
        <v>osaltdiff</v>
      </c>
      <c r="V890" s="23"/>
    </row>
    <row r="891" spans="1:22" ht="42">
      <c r="A891" s="23" t="s">
        <v>5316</v>
      </c>
      <c r="B891" s="23" t="s">
        <v>5317</v>
      </c>
      <c r="C891" s="24" t="s">
        <v>5318</v>
      </c>
      <c r="D891" s="24" t="s">
        <v>5319</v>
      </c>
      <c r="E891" s="24" t="s">
        <v>29</v>
      </c>
      <c r="F891" s="23" t="s">
        <v>30</v>
      </c>
      <c r="G891" s="23"/>
      <c r="H891" s="23" t="s">
        <v>16</v>
      </c>
      <c r="I891" s="24" t="s">
        <v>31</v>
      </c>
      <c r="J891" s="23" t="s">
        <v>32</v>
      </c>
      <c r="K891" s="24"/>
      <c r="L891" s="26"/>
      <c r="M891" s="26"/>
      <c r="N891" s="23"/>
      <c r="O891" s="27"/>
      <c r="P891" s="23" t="s">
        <v>6218</v>
      </c>
      <c r="Q891" s="27" t="str">
        <f>IF(O891&lt;&gt;"",O891,IF(ISNUMBER(FIND("xant",E891)),"ant",IF(ISNUMBER(FIND("xgre",E891)),"gre","glb")))</f>
        <v>glb</v>
      </c>
      <c r="R891" s="23"/>
      <c r="S891" s="23" t="str">
        <f t="shared" si="39"/>
        <v>longitude, latitude, olevel, time</v>
      </c>
      <c r="T891" s="23" t="str">
        <f t="shared" si="40"/>
        <v>area: mean where sea time: mean</v>
      </c>
      <c r="U891" s="27" t="str">
        <f t="shared" si="41"/>
        <v>osaltpadvect</v>
      </c>
      <c r="V891" s="23"/>
    </row>
    <row r="892" spans="1:22" ht="42">
      <c r="A892" s="23" t="s">
        <v>5320</v>
      </c>
      <c r="B892" s="23" t="s">
        <v>5321</v>
      </c>
      <c r="C892" s="24" t="s">
        <v>5322</v>
      </c>
      <c r="D892" s="24" t="s">
        <v>5323</v>
      </c>
      <c r="E892" s="24" t="s">
        <v>29</v>
      </c>
      <c r="F892" s="23" t="s">
        <v>30</v>
      </c>
      <c r="G892" s="23"/>
      <c r="H892" s="23" t="s">
        <v>16</v>
      </c>
      <c r="I892" s="24" t="s">
        <v>31</v>
      </c>
      <c r="J892" s="23" t="s">
        <v>32</v>
      </c>
      <c r="K892" s="24"/>
      <c r="L892" s="26"/>
      <c r="M892" s="26"/>
      <c r="N892" s="23"/>
      <c r="O892" s="27"/>
      <c r="P892" s="23" t="s">
        <v>6218</v>
      </c>
      <c r="Q892" s="27" t="str">
        <f>IF(O892&lt;&gt;"",O892,IF(ISNUMBER(FIND("xant",E892)),"ant",IF(ISNUMBER(FIND("xgre",E892)),"gre","glb")))</f>
        <v>glb</v>
      </c>
      <c r="R892" s="23"/>
      <c r="S892" s="23" t="str">
        <f t="shared" si="39"/>
        <v>longitude, latitude, olevel, time</v>
      </c>
      <c r="T892" s="23" t="str">
        <f t="shared" si="40"/>
        <v>area: mean where sea time: mean</v>
      </c>
      <c r="U892" s="27" t="str">
        <f t="shared" si="41"/>
        <v>osaltpmdiff</v>
      </c>
      <c r="V892" s="23"/>
    </row>
    <row r="893" spans="1:22" ht="42">
      <c r="A893" s="23" t="s">
        <v>3207</v>
      </c>
      <c r="B893" s="23" t="s">
        <v>3208</v>
      </c>
      <c r="C893" s="24" t="s">
        <v>3209</v>
      </c>
      <c r="D893" s="24" t="s">
        <v>3210</v>
      </c>
      <c r="E893" s="24" t="s">
        <v>29</v>
      </c>
      <c r="F893" s="23" t="s">
        <v>30</v>
      </c>
      <c r="G893" s="23"/>
      <c r="H893" s="23" t="s">
        <v>16</v>
      </c>
      <c r="I893" s="24" t="s">
        <v>31</v>
      </c>
      <c r="J893" s="23" t="s">
        <v>32</v>
      </c>
      <c r="K893" s="24"/>
      <c r="L893" s="26"/>
      <c r="M893" s="26"/>
      <c r="N893" s="23"/>
      <c r="O893" s="27"/>
      <c r="P893" s="23" t="s">
        <v>6218</v>
      </c>
      <c r="Q893" s="27" t="str">
        <f>IF(O893&lt;&gt;"",O893,IF(ISNUMBER(FIND("xant",E893)),"ant",IF(ISNUMBER(FIND("xgre",E893)),"gre","glb")))</f>
        <v>glb</v>
      </c>
      <c r="R893" s="23"/>
      <c r="S893" s="23" t="str">
        <f t="shared" si="39"/>
        <v>longitude, latitude, olevel, time</v>
      </c>
      <c r="T893" s="23" t="str">
        <f t="shared" si="40"/>
        <v>area: mean where sea time: mean</v>
      </c>
      <c r="U893" s="27" t="str">
        <f t="shared" si="41"/>
        <v>osaltpsmadvect</v>
      </c>
      <c r="V893" s="23"/>
    </row>
    <row r="894" spans="1:22" ht="42">
      <c r="A894" s="23" t="s">
        <v>5324</v>
      </c>
      <c r="B894" s="23" t="s">
        <v>3208</v>
      </c>
      <c r="C894" s="24" t="s">
        <v>3209</v>
      </c>
      <c r="D894" s="24" t="s">
        <v>3210</v>
      </c>
      <c r="E894" s="24" t="s">
        <v>29</v>
      </c>
      <c r="F894" s="23" t="s">
        <v>30</v>
      </c>
      <c r="G894" s="23"/>
      <c r="H894" s="23" t="s">
        <v>16</v>
      </c>
      <c r="I894" s="24" t="s">
        <v>31</v>
      </c>
      <c r="J894" s="23" t="s">
        <v>32</v>
      </c>
      <c r="K894" s="24"/>
      <c r="L894" s="26"/>
      <c r="M894" s="26"/>
      <c r="N894" s="23"/>
      <c r="O894" s="27"/>
      <c r="P894" s="23" t="s">
        <v>6218</v>
      </c>
      <c r="Q894" s="27" t="str">
        <f>IF(O894&lt;&gt;"",O894,IF(ISNUMBER(FIND("xant",E894)),"ant",IF(ISNUMBER(FIND("xgre",E894)),"gre","glb")))</f>
        <v>glb</v>
      </c>
      <c r="R894" s="23"/>
      <c r="S894" s="23" t="str">
        <f t="shared" si="39"/>
        <v>longitude, latitude, olevel, time</v>
      </c>
      <c r="T894" s="23" t="str">
        <f t="shared" si="40"/>
        <v>area: mean where sea time: mean</v>
      </c>
      <c r="U894" s="27" t="str">
        <f t="shared" si="41"/>
        <v>osaltpsmadvect</v>
      </c>
      <c r="V894" s="23"/>
    </row>
    <row r="895" spans="1:22" ht="42">
      <c r="A895" s="23" t="s">
        <v>5325</v>
      </c>
      <c r="B895" s="23" t="s">
        <v>5326</v>
      </c>
      <c r="C895" s="24" t="s">
        <v>5327</v>
      </c>
      <c r="D895" s="24" t="s">
        <v>5328</v>
      </c>
      <c r="E895" s="24" t="s">
        <v>29</v>
      </c>
      <c r="F895" s="23" t="s">
        <v>30</v>
      </c>
      <c r="G895" s="23"/>
      <c r="H895" s="23" t="s">
        <v>16</v>
      </c>
      <c r="I895" s="24" t="s">
        <v>31</v>
      </c>
      <c r="J895" s="23" t="s">
        <v>32</v>
      </c>
      <c r="K895" s="24"/>
      <c r="L895" s="26"/>
      <c r="M895" s="26"/>
      <c r="N895" s="23"/>
      <c r="O895" s="27"/>
      <c r="P895" s="23" t="s">
        <v>6218</v>
      </c>
      <c r="Q895" s="27" t="str">
        <f>IF(O895&lt;&gt;"",O895,IF(ISNUMBER(FIND("xant",E895)),"ant",IF(ISNUMBER(FIND("xgre",E895)),"gre","glb")))</f>
        <v>glb</v>
      </c>
      <c r="R895" s="23"/>
      <c r="S895" s="23" t="str">
        <f t="shared" si="39"/>
        <v>longitude, latitude, olevel, time</v>
      </c>
      <c r="T895" s="23" t="str">
        <f t="shared" si="40"/>
        <v>area: mean where sea time: mean</v>
      </c>
      <c r="U895" s="27" t="str">
        <f t="shared" si="41"/>
        <v>osaltrmadvect</v>
      </c>
      <c r="V895" s="23"/>
    </row>
    <row r="896" spans="1:22" ht="28">
      <c r="A896" s="23" t="s">
        <v>5329</v>
      </c>
      <c r="B896" s="23" t="s">
        <v>5330</v>
      </c>
      <c r="C896" s="24" t="s">
        <v>5331</v>
      </c>
      <c r="D896" s="24" t="s">
        <v>5332</v>
      </c>
      <c r="E896" s="24" t="s">
        <v>29</v>
      </c>
      <c r="F896" s="23" t="s">
        <v>30</v>
      </c>
      <c r="G896" s="23"/>
      <c r="H896" s="23" t="s">
        <v>16</v>
      </c>
      <c r="I896" s="24" t="s">
        <v>31</v>
      </c>
      <c r="J896" s="23" t="s">
        <v>32</v>
      </c>
      <c r="K896" s="24"/>
      <c r="L896" s="26"/>
      <c r="M896" s="26"/>
      <c r="N896" s="23"/>
      <c r="O896" s="27"/>
      <c r="P896" s="23" t="s">
        <v>6218</v>
      </c>
      <c r="Q896" s="27" t="str">
        <f>IF(O896&lt;&gt;"",O896,IF(ISNUMBER(FIND("xant",E896)),"ant",IF(ISNUMBER(FIND("xgre",E896)),"gre","glb")))</f>
        <v>glb</v>
      </c>
      <c r="R896" s="23"/>
      <c r="S896" s="23" t="str">
        <f t="shared" si="39"/>
        <v>longitude, latitude, olevel, time</v>
      </c>
      <c r="T896" s="23" t="str">
        <f t="shared" si="40"/>
        <v>area: mean where sea time: mean</v>
      </c>
      <c r="U896" s="27" t="str">
        <f t="shared" si="41"/>
        <v>osalttend</v>
      </c>
      <c r="V896" s="23"/>
    </row>
    <row r="897" spans="1:22" ht="42">
      <c r="A897" s="23" t="s">
        <v>1136</v>
      </c>
      <c r="B897" s="23" t="s">
        <v>1137</v>
      </c>
      <c r="C897" s="24" t="s">
        <v>1138</v>
      </c>
      <c r="D897" s="24" t="s">
        <v>587</v>
      </c>
      <c r="E897" s="24" t="s">
        <v>634</v>
      </c>
      <c r="F897" s="23" t="s">
        <v>268</v>
      </c>
      <c r="G897" s="23"/>
      <c r="H897" s="23" t="s">
        <v>16</v>
      </c>
      <c r="I897" s="24" t="s">
        <v>17</v>
      </c>
      <c r="J897" s="23" t="s">
        <v>18</v>
      </c>
      <c r="K897" s="24"/>
      <c r="L897" s="26"/>
      <c r="M897" s="26"/>
      <c r="N897" s="23"/>
      <c r="O897" s="27"/>
      <c r="P897" s="23" t="s">
        <v>6217</v>
      </c>
      <c r="Q897" s="27" t="str">
        <f>IF(O897&lt;&gt;"",O897,IF(ISNUMBER(FIND("xant",E897)),"ant",IF(ISNUMBER(FIND("xgre",E897)),"gre","glb")))</f>
        <v>glb</v>
      </c>
      <c r="R897" s="23"/>
      <c r="S897" s="23" t="str">
        <f t="shared" si="39"/>
        <v>longitude, latitude, alevel, time</v>
      </c>
      <c r="T897" s="23" t="str">
        <f t="shared" si="40"/>
        <v>area: time: mean</v>
      </c>
      <c r="U897" s="27" t="str">
        <f t="shared" si="41"/>
        <v>pan</v>
      </c>
      <c r="V897" s="23"/>
    </row>
    <row r="898" spans="1:22" ht="14">
      <c r="A898" s="23" t="s">
        <v>2460</v>
      </c>
      <c r="B898" s="23" t="s">
        <v>2461</v>
      </c>
      <c r="C898" s="24" t="s">
        <v>2462</v>
      </c>
      <c r="D898" s="24" t="s">
        <v>2462</v>
      </c>
      <c r="E898" s="24" t="s">
        <v>2463</v>
      </c>
      <c r="F898" s="23" t="s">
        <v>15</v>
      </c>
      <c r="G898" s="23"/>
      <c r="H898" s="23" t="s">
        <v>16</v>
      </c>
      <c r="I898" s="24" t="s">
        <v>31</v>
      </c>
      <c r="J898" s="23" t="s">
        <v>18</v>
      </c>
      <c r="K898" s="24"/>
      <c r="L898" s="26"/>
      <c r="M898" s="26"/>
      <c r="N898" s="23"/>
      <c r="O898" s="27"/>
      <c r="P898" s="23" t="s">
        <v>6217</v>
      </c>
      <c r="Q898" s="27" t="str">
        <f>IF(O898&lt;&gt;"",O898,IF(ISNUMBER(FIND("xant",E898)),"ant",IF(ISNUMBER(FIND("xgre",E898)),"gre","glb")))</f>
        <v>glb</v>
      </c>
      <c r="R898" s="23"/>
      <c r="S898" s="23" t="str">
        <f t="shared" ref="S898:S961" si="42">IF(L898="",E898,L898)</f>
        <v>longitude, latitude, sza5, time</v>
      </c>
      <c r="T898" s="23" t="str">
        <f t="shared" ref="T898:T961" si="43">IF(M898="",I898,M898)</f>
        <v>area: mean where sea time: mean</v>
      </c>
      <c r="U898" s="27" t="str">
        <f t="shared" ref="U898:U961" si="44">IF(N898="",B898,N898)</f>
        <v>parasolRefl</v>
      </c>
      <c r="V898" s="23"/>
    </row>
    <row r="899" spans="1:22" ht="14">
      <c r="A899" s="23" t="s">
        <v>3211</v>
      </c>
      <c r="B899" s="23" t="s">
        <v>2461</v>
      </c>
      <c r="C899" s="24" t="s">
        <v>2462</v>
      </c>
      <c r="D899" s="24" t="s">
        <v>2462</v>
      </c>
      <c r="E899" s="24" t="s">
        <v>2463</v>
      </c>
      <c r="F899" s="23" t="s">
        <v>15</v>
      </c>
      <c r="G899" s="23"/>
      <c r="H899" s="23" t="s">
        <v>16</v>
      </c>
      <c r="I899" s="24" t="s">
        <v>31</v>
      </c>
      <c r="J899" s="23" t="s">
        <v>18</v>
      </c>
      <c r="K899" s="24"/>
      <c r="L899" s="26"/>
      <c r="M899" s="26"/>
      <c r="N899" s="23"/>
      <c r="O899" s="27"/>
      <c r="P899" s="23" t="s">
        <v>6217</v>
      </c>
      <c r="Q899" s="27" t="str">
        <f>IF(O899&lt;&gt;"",O899,IF(ISNUMBER(FIND("xant",E899)),"ant",IF(ISNUMBER(FIND("xgre",E899)),"gre","glb")))</f>
        <v>glb</v>
      </c>
      <c r="R899" s="23"/>
      <c r="S899" s="23" t="str">
        <f t="shared" si="42"/>
        <v>longitude, latitude, sza5, time</v>
      </c>
      <c r="T899" s="23" t="str">
        <f t="shared" si="43"/>
        <v>area: mean where sea time: mean</v>
      </c>
      <c r="U899" s="27" t="str">
        <f t="shared" si="44"/>
        <v>parasolRefl</v>
      </c>
      <c r="V899" s="23"/>
    </row>
    <row r="900" spans="1:22" ht="84">
      <c r="A900" s="23" t="s">
        <v>4169</v>
      </c>
      <c r="B900" s="23" t="s">
        <v>4170</v>
      </c>
      <c r="C900" s="24" t="s">
        <v>4171</v>
      </c>
      <c r="D900" s="24" t="s">
        <v>4172</v>
      </c>
      <c r="E900" s="24" t="s">
        <v>4173</v>
      </c>
      <c r="F900" s="23" t="s">
        <v>15</v>
      </c>
      <c r="G900" s="23" t="s">
        <v>4174</v>
      </c>
      <c r="H900" s="23" t="s">
        <v>16</v>
      </c>
      <c r="I900" s="24" t="s">
        <v>2837</v>
      </c>
      <c r="J900" s="23" t="s">
        <v>18</v>
      </c>
      <c r="K900" s="25" t="s">
        <v>5843</v>
      </c>
      <c r="L900" s="29"/>
      <c r="M900" s="29" t="s">
        <v>5842</v>
      </c>
      <c r="N900" s="23"/>
      <c r="O900" s="27"/>
      <c r="P900" s="23" t="s">
        <v>6217</v>
      </c>
      <c r="Q900" s="27" t="str">
        <f>IF(O900&lt;&gt;"",O900,IF(ISNUMBER(FIND("xant",E900)),"ant",IF(ISNUMBER(FIND("xgre",E900)),"gre","glb")))</f>
        <v>glb</v>
      </c>
      <c r="R900" s="23"/>
      <c r="S900" s="23" t="str">
        <f t="shared" si="42"/>
        <v>longitude, latitude, time, typepasture</v>
      </c>
      <c r="T900" s="23" t="str">
        <f t="shared" si="43"/>
        <v>area: mean time:mean" (or "area time: mean")</v>
      </c>
      <c r="U900" s="27" t="str">
        <f t="shared" si="44"/>
        <v>pastureFrac</v>
      </c>
      <c r="V900" s="23"/>
    </row>
    <row r="901" spans="1:22" ht="84">
      <c r="A901" s="23" t="s">
        <v>3212</v>
      </c>
      <c r="B901" s="23" t="s">
        <v>3213</v>
      </c>
      <c r="C901" s="24" t="s">
        <v>3214</v>
      </c>
      <c r="D901" s="24" t="s">
        <v>3215</v>
      </c>
      <c r="E901" s="24" t="s">
        <v>3216</v>
      </c>
      <c r="F901" s="23" t="s">
        <v>15</v>
      </c>
      <c r="G901" s="23" t="s">
        <v>3217</v>
      </c>
      <c r="H901" s="23" t="s">
        <v>16</v>
      </c>
      <c r="I901" s="24" t="s">
        <v>2837</v>
      </c>
      <c r="J901" s="23" t="s">
        <v>18</v>
      </c>
      <c r="K901" s="25" t="s">
        <v>5843</v>
      </c>
      <c r="L901" s="29"/>
      <c r="M901" s="29" t="s">
        <v>5842</v>
      </c>
      <c r="N901" s="23"/>
      <c r="O901" s="27"/>
      <c r="P901" s="23" t="s">
        <v>6217</v>
      </c>
      <c r="Q901" s="27" t="str">
        <f>IF(O901&lt;&gt;"",O901,IF(ISNUMBER(FIND("xant",E901)),"ant",IF(ISNUMBER(FIND("xgre",E901)),"gre","glb")))</f>
        <v>glb</v>
      </c>
      <c r="R901" s="23"/>
      <c r="S901" s="23" t="str">
        <f t="shared" si="42"/>
        <v>longitude, latitude, time, typec3pastures</v>
      </c>
      <c r="T901" s="23" t="str">
        <f t="shared" si="43"/>
        <v>area: mean time:mean" (or "area time: mean")</v>
      </c>
      <c r="U901" s="27" t="str">
        <f t="shared" si="44"/>
        <v>pastureFracC3</v>
      </c>
      <c r="V901" s="23"/>
    </row>
    <row r="902" spans="1:22" ht="84">
      <c r="A902" s="23" t="s">
        <v>3218</v>
      </c>
      <c r="B902" s="23" t="s">
        <v>3219</v>
      </c>
      <c r="C902" s="24" t="s">
        <v>3220</v>
      </c>
      <c r="D902" s="24" t="s">
        <v>3221</v>
      </c>
      <c r="E902" s="24" t="s">
        <v>3222</v>
      </c>
      <c r="F902" s="23" t="s">
        <v>15</v>
      </c>
      <c r="G902" s="23" t="s">
        <v>3223</v>
      </c>
      <c r="H902" s="23" t="s">
        <v>16</v>
      </c>
      <c r="I902" s="24" t="s">
        <v>2837</v>
      </c>
      <c r="J902" s="23" t="s">
        <v>18</v>
      </c>
      <c r="K902" s="25" t="s">
        <v>5843</v>
      </c>
      <c r="L902" s="29"/>
      <c r="M902" s="29" t="s">
        <v>5842</v>
      </c>
      <c r="N902" s="23"/>
      <c r="O902" s="27"/>
      <c r="P902" s="23" t="s">
        <v>6217</v>
      </c>
      <c r="Q902" s="27" t="str">
        <f>IF(O902&lt;&gt;"",O902,IF(ISNUMBER(FIND("xant",E902)),"ant",IF(ISNUMBER(FIND("xgre",E902)),"gre","glb")))</f>
        <v>glb</v>
      </c>
      <c r="R902" s="23"/>
      <c r="S902" s="23" t="str">
        <f t="shared" si="42"/>
        <v>longitude, latitude, time, typec4pastures</v>
      </c>
      <c r="T902" s="23" t="str">
        <f t="shared" si="43"/>
        <v>area: mean time:mean" (or "area time: mean")</v>
      </c>
      <c r="U902" s="27" t="str">
        <f t="shared" si="44"/>
        <v>pastureFracC4</v>
      </c>
      <c r="V902" s="23"/>
    </row>
    <row r="903" spans="1:22" ht="56">
      <c r="A903" s="23" t="s">
        <v>4976</v>
      </c>
      <c r="B903" s="23" t="s">
        <v>4977</v>
      </c>
      <c r="C903" s="24" t="s">
        <v>4978</v>
      </c>
      <c r="D903" s="24" t="s">
        <v>4979</v>
      </c>
      <c r="E903" s="24" t="s">
        <v>4238</v>
      </c>
      <c r="F903" s="23" t="s">
        <v>4239</v>
      </c>
      <c r="G903" s="23"/>
      <c r="H903" s="23" t="s">
        <v>16</v>
      </c>
      <c r="I903" s="24" t="s">
        <v>31</v>
      </c>
      <c r="J903" s="23" t="s">
        <v>37</v>
      </c>
      <c r="K903" s="24" t="s">
        <v>5829</v>
      </c>
      <c r="L903" s="26"/>
      <c r="M903" s="26"/>
      <c r="N903" s="23"/>
      <c r="O903" s="27"/>
      <c r="P903" s="23" t="s">
        <v>6218</v>
      </c>
      <c r="Q903" s="27" t="str">
        <f>IF(O903&lt;&gt;"",O903,IF(ISNUMBER(FIND("xant",E903)),"ant",IF(ISNUMBER(FIND("xgre",E903)),"gre","glb")))</f>
        <v>glb</v>
      </c>
      <c r="R903" s="23"/>
      <c r="S903" s="23" t="str">
        <f t="shared" si="42"/>
        <v>longitude, latitude, depthseafloor, time</v>
      </c>
      <c r="T903" s="23" t="str">
        <f t="shared" si="43"/>
        <v>area: mean where sea time: mean</v>
      </c>
      <c r="U903" s="27" t="str">
        <f t="shared" si="44"/>
        <v>pbo</v>
      </c>
      <c r="V903" s="23"/>
    </row>
    <row r="904" spans="1:22" ht="42">
      <c r="A904" s="23" t="s">
        <v>1703</v>
      </c>
      <c r="B904" s="23" t="s">
        <v>1704</v>
      </c>
      <c r="C904" s="24" t="s">
        <v>1705</v>
      </c>
      <c r="D904" s="24" t="s">
        <v>1643</v>
      </c>
      <c r="E904" s="24" t="s">
        <v>14</v>
      </c>
      <c r="F904" s="23" t="s">
        <v>15</v>
      </c>
      <c r="G904" s="23"/>
      <c r="H904" s="23" t="s">
        <v>16</v>
      </c>
      <c r="I904" s="24" t="s">
        <v>1644</v>
      </c>
      <c r="J904" s="23" t="s">
        <v>18</v>
      </c>
      <c r="K904" s="24" t="s">
        <v>5944</v>
      </c>
      <c r="L904" s="26"/>
      <c r="M904" s="26" t="s">
        <v>6002</v>
      </c>
      <c r="N904" s="23"/>
      <c r="O904" s="27"/>
      <c r="P904" s="23" t="s">
        <v>6217</v>
      </c>
      <c r="Q904" s="27" t="str">
        <f>IF(O904&lt;&gt;"",O904,IF(ISNUMBER(FIND("xant",E904)),"ant",IF(ISNUMBER(FIND("xgre",E904)),"gre","glb")))</f>
        <v>glb</v>
      </c>
      <c r="R904" s="23"/>
      <c r="S904" s="23" t="str">
        <f t="shared" si="42"/>
        <v>longitude, latitude, time</v>
      </c>
      <c r="T904" s="23" t="str">
        <f t="shared" si="43"/>
        <v>area: time: mean where cloud (weighted by ISCCP total cloud area)</v>
      </c>
      <c r="U904" s="27" t="str">
        <f t="shared" si="44"/>
        <v>pctisccp</v>
      </c>
      <c r="V904" s="23"/>
    </row>
    <row r="905" spans="1:22" ht="42">
      <c r="A905" s="23" t="s">
        <v>1804</v>
      </c>
      <c r="B905" s="23" t="s">
        <v>1704</v>
      </c>
      <c r="C905" s="24" t="s">
        <v>1705</v>
      </c>
      <c r="D905" s="24" t="s">
        <v>1730</v>
      </c>
      <c r="E905" s="24" t="s">
        <v>14</v>
      </c>
      <c r="F905" s="23" t="s">
        <v>15</v>
      </c>
      <c r="G905" s="23"/>
      <c r="H905" s="23" t="s">
        <v>16</v>
      </c>
      <c r="I905" s="24" t="s">
        <v>1644</v>
      </c>
      <c r="J905" s="23" t="s">
        <v>18</v>
      </c>
      <c r="K905" s="24" t="s">
        <v>5944</v>
      </c>
      <c r="L905" s="26"/>
      <c r="M905" s="26" t="s">
        <v>6002</v>
      </c>
      <c r="N905" s="23"/>
      <c r="O905" s="27"/>
      <c r="P905" s="23" t="s">
        <v>6217</v>
      </c>
      <c r="Q905" s="27" t="str">
        <f>IF(O905&lt;&gt;"",O905,IF(ISNUMBER(FIND("xant",E905)),"ant",IF(ISNUMBER(FIND("xgre",E905)),"gre","glb")))</f>
        <v>glb</v>
      </c>
      <c r="R905" s="23"/>
      <c r="S905" s="23" t="str">
        <f t="shared" si="42"/>
        <v>longitude, latitude, time</v>
      </c>
      <c r="T905" s="23" t="str">
        <f t="shared" si="43"/>
        <v>area: time: mean where cloud (weighted by ISCCP total cloud area)</v>
      </c>
      <c r="U905" s="27" t="str">
        <f t="shared" si="44"/>
        <v>pctisccp</v>
      </c>
      <c r="V905" s="23"/>
    </row>
    <row r="906" spans="1:22" ht="28">
      <c r="A906" s="23" t="s">
        <v>2464</v>
      </c>
      <c r="B906" s="23" t="s">
        <v>2465</v>
      </c>
      <c r="C906" s="24" t="s">
        <v>2466</v>
      </c>
      <c r="D906" s="24" t="s">
        <v>2467</v>
      </c>
      <c r="E906" s="24" t="s">
        <v>14</v>
      </c>
      <c r="F906" s="23" t="s">
        <v>15</v>
      </c>
      <c r="G906" s="23"/>
      <c r="H906" s="23" t="s">
        <v>16</v>
      </c>
      <c r="I906" s="24" t="s">
        <v>78</v>
      </c>
      <c r="J906" s="23" t="s">
        <v>18</v>
      </c>
      <c r="K906" s="24"/>
      <c r="L906" s="26"/>
      <c r="M906" s="26"/>
      <c r="N906" s="23"/>
      <c r="O906" s="27"/>
      <c r="P906" s="23" t="s">
        <v>6217</v>
      </c>
      <c r="Q906" s="27" t="str">
        <f>IF(O906&lt;&gt;"",O906,IF(ISNUMBER(FIND("xant",E906)),"ant",IF(ISNUMBER(FIND("xgre",E906)),"gre","glb")))</f>
        <v>glb</v>
      </c>
      <c r="R906" s="23"/>
      <c r="S906" s="23" t="str">
        <f t="shared" si="42"/>
        <v>longitude, latitude, time</v>
      </c>
      <c r="T906" s="23" t="str">
        <f t="shared" si="43"/>
        <v>area: mean where land time: mean</v>
      </c>
      <c r="U906" s="27" t="str">
        <f t="shared" si="44"/>
        <v>pflw</v>
      </c>
      <c r="V906" s="23"/>
    </row>
    <row r="907" spans="1:22" ht="56">
      <c r="A907" s="23" t="s">
        <v>3997</v>
      </c>
      <c r="B907" s="23" t="s">
        <v>2465</v>
      </c>
      <c r="C907" s="24" t="s">
        <v>2466</v>
      </c>
      <c r="D907" s="24" t="s">
        <v>3998</v>
      </c>
      <c r="E907" s="24" t="s">
        <v>14</v>
      </c>
      <c r="F907" s="23" t="s">
        <v>15</v>
      </c>
      <c r="G907" s="23"/>
      <c r="H907" s="23" t="s">
        <v>16</v>
      </c>
      <c r="I907" s="24" t="s">
        <v>78</v>
      </c>
      <c r="J907" s="23" t="s">
        <v>18</v>
      </c>
      <c r="K907" s="24"/>
      <c r="L907" s="26"/>
      <c r="M907" s="26"/>
      <c r="N907" s="23"/>
      <c r="O907" s="27"/>
      <c r="P907" s="23" t="s">
        <v>6217</v>
      </c>
      <c r="Q907" s="27" t="str">
        <f>IF(O907&lt;&gt;"",O907,IF(ISNUMBER(FIND("xant",E907)),"ant",IF(ISNUMBER(FIND("xgre",E907)),"gre","glb")))</f>
        <v>glb</v>
      </c>
      <c r="R907" s="23"/>
      <c r="S907" s="23" t="str">
        <f t="shared" si="42"/>
        <v>longitude, latitude, time</v>
      </c>
      <c r="T907" s="23" t="str">
        <f t="shared" si="43"/>
        <v>area: mean where land time: mean</v>
      </c>
      <c r="U907" s="27" t="str">
        <f t="shared" si="44"/>
        <v>pflw</v>
      </c>
      <c r="V907" s="23"/>
    </row>
    <row r="908" spans="1:22" ht="98">
      <c r="A908" s="23" t="s">
        <v>4980</v>
      </c>
      <c r="B908" s="23" t="s">
        <v>4981</v>
      </c>
      <c r="C908" s="24" t="s">
        <v>4982</v>
      </c>
      <c r="D908" s="24" t="s">
        <v>4454</v>
      </c>
      <c r="E908" s="24" t="s">
        <v>4455</v>
      </c>
      <c r="F908" s="23" t="s">
        <v>4456</v>
      </c>
      <c r="G908" s="23" t="s">
        <v>4457</v>
      </c>
      <c r="H908" s="23" t="s">
        <v>16</v>
      </c>
      <c r="I908" s="24" t="s">
        <v>4412</v>
      </c>
      <c r="J908" s="23" t="s">
        <v>37</v>
      </c>
      <c r="K908" s="39" t="s">
        <v>6224</v>
      </c>
      <c r="L908" s="40" t="s">
        <v>6225</v>
      </c>
      <c r="M908" s="29" t="s">
        <v>5833</v>
      </c>
      <c r="N908" s="23"/>
      <c r="O908" s="27"/>
      <c r="P908" s="23" t="s">
        <v>6218</v>
      </c>
      <c r="Q908" s="27" t="str">
        <f>IF(O908&lt;&gt;"",O908,IF(ISNUMBER(FIND("xant",E908)),"ant",IF(ISNUMBER(FIND("xgre",E908)),"gre","glb")))</f>
        <v>glb</v>
      </c>
      <c r="R908" s="23"/>
      <c r="S908" s="23" t="str">
        <f t="shared" si="42"/>
        <v>longitude, latitude, oplev4, time</v>
      </c>
      <c r="T908" s="23" t="str">
        <f t="shared" si="43"/>
        <v>The cell_methods should include a time "method" (is it "time: mean"?)</v>
      </c>
      <c r="U908" s="27" t="str">
        <f t="shared" si="44"/>
        <v>pfscint</v>
      </c>
      <c r="V908" s="23"/>
    </row>
    <row r="909" spans="1:22" ht="42">
      <c r="A909" s="23" t="s">
        <v>1139</v>
      </c>
      <c r="B909" s="23" t="s">
        <v>1140</v>
      </c>
      <c r="C909" s="24" t="s">
        <v>1141</v>
      </c>
      <c r="D909" s="24" t="s">
        <v>1142</v>
      </c>
      <c r="E909" s="24" t="s">
        <v>634</v>
      </c>
      <c r="F909" s="23" t="s">
        <v>268</v>
      </c>
      <c r="G909" s="23"/>
      <c r="H909" s="23" t="s">
        <v>16</v>
      </c>
      <c r="I909" s="24" t="s">
        <v>17</v>
      </c>
      <c r="J909" s="23" t="s">
        <v>18</v>
      </c>
      <c r="K909" s="24"/>
      <c r="L909" s="26"/>
      <c r="M909" s="26"/>
      <c r="N909" s="23"/>
      <c r="O909" s="27"/>
      <c r="P909" s="23" t="s">
        <v>6217</v>
      </c>
      <c r="Q909" s="27" t="str">
        <f>IF(O909&lt;&gt;"",O909,IF(ISNUMBER(FIND("xant",E909)),"ant",IF(ISNUMBER(FIND("xgre",E909)),"gre","glb")))</f>
        <v>glb</v>
      </c>
      <c r="R909" s="23"/>
      <c r="S909" s="23" t="str">
        <f t="shared" si="42"/>
        <v>longitude, latitude, alevel, time</v>
      </c>
      <c r="T909" s="23" t="str">
        <f t="shared" si="43"/>
        <v>area: time: mean</v>
      </c>
      <c r="U909" s="27" t="str">
        <f t="shared" si="44"/>
        <v>pfull</v>
      </c>
      <c r="V909" s="23"/>
    </row>
    <row r="910" spans="1:22" ht="28">
      <c r="A910" s="23" t="s">
        <v>1470</v>
      </c>
      <c r="B910" s="23" t="s">
        <v>1140</v>
      </c>
      <c r="C910" s="24" t="s">
        <v>1141</v>
      </c>
      <c r="D910" s="24" t="s">
        <v>1471</v>
      </c>
      <c r="E910" s="24" t="s">
        <v>1472</v>
      </c>
      <c r="F910" s="23" t="s">
        <v>268</v>
      </c>
      <c r="G910" s="23"/>
      <c r="H910" s="23" t="s">
        <v>1385</v>
      </c>
      <c r="I910" s="24" t="s">
        <v>1473</v>
      </c>
      <c r="J910" s="23" t="s">
        <v>18</v>
      </c>
      <c r="K910" s="24"/>
      <c r="L910" s="26"/>
      <c r="M910" s="26"/>
      <c r="N910" s="23"/>
      <c r="O910" s="27"/>
      <c r="P910" s="23" t="s">
        <v>6217</v>
      </c>
      <c r="Q910" s="27" t="str">
        <f>IF(O910&lt;&gt;"",O910,IF(ISNUMBER(FIND("xant",E910)),"ant",IF(ISNUMBER(FIND("xgre",E910)),"gre","glb")))</f>
        <v>glb</v>
      </c>
      <c r="R910" s="23"/>
      <c r="S910" s="23" t="str">
        <f t="shared" si="42"/>
        <v>longitude, latitude, alevel, time2</v>
      </c>
      <c r="T910" s="23" t="str">
        <f t="shared" si="43"/>
        <v>area: mean time: mean within years time: mean over years</v>
      </c>
      <c r="U910" s="27" t="str">
        <f t="shared" si="44"/>
        <v>pfull</v>
      </c>
      <c r="V910" s="23"/>
    </row>
    <row r="911" spans="1:22" ht="14">
      <c r="A911" s="23" t="s">
        <v>1612</v>
      </c>
      <c r="B911" s="23" t="s">
        <v>1140</v>
      </c>
      <c r="C911" s="24" t="s">
        <v>1141</v>
      </c>
      <c r="D911" s="24" t="s">
        <v>1471</v>
      </c>
      <c r="E911" s="24" t="s">
        <v>279</v>
      </c>
      <c r="F911" s="23" t="s">
        <v>268</v>
      </c>
      <c r="G911" s="23"/>
      <c r="H911" s="23" t="s">
        <v>66</v>
      </c>
      <c r="I911" s="24" t="s">
        <v>67</v>
      </c>
      <c r="J911" s="23" t="s">
        <v>18</v>
      </c>
      <c r="K911" s="24"/>
      <c r="L911" s="26"/>
      <c r="M911" s="26"/>
      <c r="N911" s="23"/>
      <c r="O911" s="27"/>
      <c r="P911" s="23" t="s">
        <v>6217</v>
      </c>
      <c r="Q911" s="27" t="str">
        <f>IF(O911&lt;&gt;"",O911,IF(ISNUMBER(FIND("xant",E911)),"ant",IF(ISNUMBER(FIND("xgre",E911)),"gre","glb")))</f>
        <v>glb</v>
      </c>
      <c r="R911" s="23"/>
      <c r="S911" s="23" t="str">
        <f t="shared" si="42"/>
        <v>longitude, latitude, alevel, time1</v>
      </c>
      <c r="T911" s="23" t="str">
        <f t="shared" si="43"/>
        <v>area: mean time: point</v>
      </c>
      <c r="U911" s="27" t="str">
        <f t="shared" si="44"/>
        <v>pfull</v>
      </c>
      <c r="V911" s="23"/>
    </row>
    <row r="912" spans="1:22" ht="14">
      <c r="A912" s="23" t="s">
        <v>1706</v>
      </c>
      <c r="B912" s="23" t="s">
        <v>1140</v>
      </c>
      <c r="C912" s="24" t="s">
        <v>1141</v>
      </c>
      <c r="D912" s="24" t="s">
        <v>1471</v>
      </c>
      <c r="E912" s="24" t="s">
        <v>634</v>
      </c>
      <c r="F912" s="23" t="s">
        <v>268</v>
      </c>
      <c r="G912" s="23"/>
      <c r="H912" s="23" t="s">
        <v>16</v>
      </c>
      <c r="I912" s="24" t="s">
        <v>17</v>
      </c>
      <c r="J912" s="23" t="s">
        <v>18</v>
      </c>
      <c r="K912" s="24"/>
      <c r="L912" s="26"/>
      <c r="M912" s="26"/>
      <c r="N912" s="23"/>
      <c r="O912" s="27"/>
      <c r="P912" s="23" t="s">
        <v>6217</v>
      </c>
      <c r="Q912" s="27" t="str">
        <f>IF(O912&lt;&gt;"",O912,IF(ISNUMBER(FIND("xant",E912)),"ant",IF(ISNUMBER(FIND("xgre",E912)),"gre","glb")))</f>
        <v>glb</v>
      </c>
      <c r="R912" s="23"/>
      <c r="S912" s="23" t="str">
        <f t="shared" si="42"/>
        <v>longitude, latitude, alevel, time</v>
      </c>
      <c r="T912" s="23" t="str">
        <f t="shared" si="43"/>
        <v>area: time: mean</v>
      </c>
      <c r="U912" s="27" t="str">
        <f t="shared" si="44"/>
        <v>pfull</v>
      </c>
      <c r="V912" s="23"/>
    </row>
    <row r="913" spans="1:22" ht="14">
      <c r="A913" s="23" t="s">
        <v>1961</v>
      </c>
      <c r="B913" s="23" t="s">
        <v>1140</v>
      </c>
      <c r="C913" s="24" t="s">
        <v>1141</v>
      </c>
      <c r="D913" s="24" t="s">
        <v>1471</v>
      </c>
      <c r="E913" s="24" t="s">
        <v>1935</v>
      </c>
      <c r="F913" s="23" t="s">
        <v>1936</v>
      </c>
      <c r="G913" s="23"/>
      <c r="H913" s="23" t="s">
        <v>66</v>
      </c>
      <c r="I913" s="24" t="s">
        <v>383</v>
      </c>
      <c r="J913" s="23"/>
      <c r="K913" s="24"/>
      <c r="L913" s="26"/>
      <c r="M913" s="26"/>
      <c r="N913" s="23"/>
      <c r="O913" s="27"/>
      <c r="P913" s="23" t="s">
        <v>6221</v>
      </c>
      <c r="Q913" s="27" t="str">
        <f>IF(O913&lt;&gt;"",O913,IF(ISNUMBER(FIND("xant",E913)),"ant",IF(ISNUMBER(FIND("xgre",E913)),"gre","glb")))</f>
        <v>glb</v>
      </c>
      <c r="R913" s="23"/>
      <c r="S913" s="23" t="str">
        <f t="shared" si="42"/>
        <v>alevel, site, time1</v>
      </c>
      <c r="T913" s="23" t="str">
        <f t="shared" si="43"/>
        <v>area: point time: point</v>
      </c>
      <c r="U913" s="27" t="str">
        <f t="shared" si="44"/>
        <v>pfull</v>
      </c>
      <c r="V913" s="23"/>
    </row>
    <row r="914" spans="1:22" ht="28">
      <c r="A914" s="23" t="s">
        <v>4272</v>
      </c>
      <c r="B914" s="23" t="s">
        <v>4273</v>
      </c>
      <c r="C914" s="24" t="s">
        <v>4274</v>
      </c>
      <c r="D914" s="24" t="s">
        <v>4275</v>
      </c>
      <c r="E914" s="24" t="s">
        <v>4200</v>
      </c>
      <c r="F914" s="23" t="s">
        <v>15</v>
      </c>
      <c r="G914" s="23" t="s">
        <v>4201</v>
      </c>
      <c r="H914" s="23" t="s">
        <v>16</v>
      </c>
      <c r="I914" s="24" t="s">
        <v>17</v>
      </c>
      <c r="J914" s="23" t="s">
        <v>37</v>
      </c>
      <c r="K914" s="15" t="s">
        <v>6228</v>
      </c>
      <c r="L914" s="15" t="s">
        <v>6227</v>
      </c>
      <c r="M914" s="38" t="s">
        <v>31</v>
      </c>
      <c r="N914" s="23"/>
      <c r="O914" s="27"/>
      <c r="P914" s="23" t="s">
        <v>6218</v>
      </c>
      <c r="Q914" s="27" t="str">
        <f>IF(O914&lt;&gt;"",O914,IF(ISNUMBER(FIND("xant",E914)),"ant",IF(ISNUMBER(FIND("xgre",E914)),"gre","glb")))</f>
        <v>glb</v>
      </c>
      <c r="R914" s="23"/>
      <c r="S914" s="23" t="str">
        <f t="shared" si="42"/>
        <v>longitude, latitude, time, oplev20bar</v>
      </c>
      <c r="T914" s="23" t="str">
        <f t="shared" si="43"/>
        <v>area: mean where sea time: mean</v>
      </c>
      <c r="U914" s="27" t="str">
        <f t="shared" si="44"/>
        <v>ph</v>
      </c>
      <c r="V914" s="23"/>
    </row>
    <row r="915" spans="1:22" ht="28">
      <c r="A915" s="23" t="s">
        <v>4983</v>
      </c>
      <c r="B915" s="23" t="s">
        <v>4273</v>
      </c>
      <c r="C915" s="24" t="s">
        <v>4274</v>
      </c>
      <c r="D915" s="24" t="s">
        <v>4275</v>
      </c>
      <c r="E915" s="24" t="s">
        <v>29</v>
      </c>
      <c r="F915" s="23" t="s">
        <v>30</v>
      </c>
      <c r="G915" s="23"/>
      <c r="H915" s="23" t="s">
        <v>16</v>
      </c>
      <c r="I915" s="24" t="s">
        <v>31</v>
      </c>
      <c r="J915" s="23" t="s">
        <v>32</v>
      </c>
      <c r="K915" s="24"/>
      <c r="L915" s="26"/>
      <c r="M915" s="26"/>
      <c r="N915" s="23"/>
      <c r="O915" s="27"/>
      <c r="P915" s="23" t="s">
        <v>6218</v>
      </c>
      <c r="Q915" s="27" t="str">
        <f>IF(O915&lt;&gt;"",O915,IF(ISNUMBER(FIND("xant",E915)),"ant",IF(ISNUMBER(FIND("xgre",E915)),"gre","glb")))</f>
        <v>glb</v>
      </c>
      <c r="R915" s="23"/>
      <c r="S915" s="23" t="str">
        <f t="shared" si="42"/>
        <v>longitude, latitude, olevel, time</v>
      </c>
      <c r="T915" s="23" t="str">
        <f t="shared" si="43"/>
        <v>area: mean where sea time: mean</v>
      </c>
      <c r="U915" s="27" t="str">
        <f t="shared" si="44"/>
        <v>ph</v>
      </c>
      <c r="V915" s="23"/>
    </row>
    <row r="916" spans="1:22" ht="42">
      <c r="A916" s="23" t="s">
        <v>1143</v>
      </c>
      <c r="B916" s="23" t="s">
        <v>1144</v>
      </c>
      <c r="C916" s="24" t="s">
        <v>1145</v>
      </c>
      <c r="D916" s="24" t="s">
        <v>1146</v>
      </c>
      <c r="E916" s="24" t="s">
        <v>1147</v>
      </c>
      <c r="F916" s="23" t="s">
        <v>1148</v>
      </c>
      <c r="G916" s="23"/>
      <c r="H916" s="23" t="s">
        <v>16</v>
      </c>
      <c r="I916" s="24" t="s">
        <v>17</v>
      </c>
      <c r="J916" s="23" t="s">
        <v>18</v>
      </c>
      <c r="K916" s="24"/>
      <c r="L916" s="26"/>
      <c r="M916" s="26"/>
      <c r="N916" s="23"/>
      <c r="O916" s="27"/>
      <c r="P916" s="23" t="s">
        <v>6217</v>
      </c>
      <c r="Q916" s="27" t="str">
        <f>IF(O916&lt;&gt;"",O916,IF(ISNUMBER(FIND("xant",E916)),"ant",IF(ISNUMBER(FIND("xgre",E916)),"gre","glb")))</f>
        <v>glb</v>
      </c>
      <c r="R916" s="23"/>
      <c r="S916" s="23" t="str">
        <f t="shared" si="42"/>
        <v>longitude, latitude, alevhalf, time</v>
      </c>
      <c r="T916" s="23" t="str">
        <f t="shared" si="43"/>
        <v>area: time: mean</v>
      </c>
      <c r="U916" s="27" t="str">
        <f t="shared" si="44"/>
        <v>phalf</v>
      </c>
      <c r="V916" s="23"/>
    </row>
    <row r="917" spans="1:22" ht="28">
      <c r="A917" s="23" t="s">
        <v>1474</v>
      </c>
      <c r="B917" s="23" t="s">
        <v>1144</v>
      </c>
      <c r="C917" s="24" t="s">
        <v>1145</v>
      </c>
      <c r="D917" s="24" t="s">
        <v>1475</v>
      </c>
      <c r="E917" s="24" t="s">
        <v>1476</v>
      </c>
      <c r="F917" s="23" t="s">
        <v>1148</v>
      </c>
      <c r="G917" s="23"/>
      <c r="H917" s="23" t="s">
        <v>1385</v>
      </c>
      <c r="I917" s="24" t="s">
        <v>1473</v>
      </c>
      <c r="J917" s="23" t="s">
        <v>18</v>
      </c>
      <c r="K917" s="24"/>
      <c r="L917" s="26"/>
      <c r="M917" s="26"/>
      <c r="N917" s="23"/>
      <c r="O917" s="27"/>
      <c r="P917" s="23" t="s">
        <v>6217</v>
      </c>
      <c r="Q917" s="27" t="str">
        <f>IF(O917&lt;&gt;"",O917,IF(ISNUMBER(FIND("xant",E917)),"ant",IF(ISNUMBER(FIND("xgre",E917)),"gre","glb")))</f>
        <v>glb</v>
      </c>
      <c r="R917" s="23"/>
      <c r="S917" s="23" t="str">
        <f t="shared" si="42"/>
        <v>longitude, latitude, alevhalf, time2</v>
      </c>
      <c r="T917" s="23" t="str">
        <f t="shared" si="43"/>
        <v>area: mean time: mean within years time: mean over years</v>
      </c>
      <c r="U917" s="27" t="str">
        <f t="shared" si="44"/>
        <v>phalf</v>
      </c>
      <c r="V917" s="23"/>
    </row>
    <row r="918" spans="1:22" ht="14">
      <c r="A918" s="23" t="s">
        <v>1707</v>
      </c>
      <c r="B918" s="23" t="s">
        <v>1144</v>
      </c>
      <c r="C918" s="24" t="s">
        <v>1145</v>
      </c>
      <c r="D918" s="24" t="s">
        <v>1475</v>
      </c>
      <c r="E918" s="24" t="s">
        <v>1147</v>
      </c>
      <c r="F918" s="23" t="s">
        <v>1148</v>
      </c>
      <c r="G918" s="23"/>
      <c r="H918" s="23" t="s">
        <v>16</v>
      </c>
      <c r="I918" s="24" t="s">
        <v>17</v>
      </c>
      <c r="J918" s="23" t="s">
        <v>18</v>
      </c>
      <c r="K918" s="24"/>
      <c r="L918" s="26"/>
      <c r="M918" s="26"/>
      <c r="N918" s="23"/>
      <c r="O918" s="27"/>
      <c r="P918" s="23" t="s">
        <v>6217</v>
      </c>
      <c r="Q918" s="27" t="str">
        <f>IF(O918&lt;&gt;"",O918,IF(ISNUMBER(FIND("xant",E918)),"ant",IF(ISNUMBER(FIND("xgre",E918)),"gre","glb")))</f>
        <v>glb</v>
      </c>
      <c r="R918" s="23"/>
      <c r="S918" s="23" t="str">
        <f t="shared" si="42"/>
        <v>longitude, latitude, alevhalf, time</v>
      </c>
      <c r="T918" s="23" t="str">
        <f t="shared" si="43"/>
        <v>area: time: mean</v>
      </c>
      <c r="U918" s="27" t="str">
        <f t="shared" si="44"/>
        <v>phalf</v>
      </c>
      <c r="V918" s="23"/>
    </row>
    <row r="919" spans="1:22" ht="14">
      <c r="A919" s="23" t="s">
        <v>1962</v>
      </c>
      <c r="B919" s="23" t="s">
        <v>1144</v>
      </c>
      <c r="C919" s="24" t="s">
        <v>1145</v>
      </c>
      <c r="D919" s="24" t="s">
        <v>1475</v>
      </c>
      <c r="E919" s="24" t="s">
        <v>1959</v>
      </c>
      <c r="F919" s="23" t="s">
        <v>1960</v>
      </c>
      <c r="G919" s="23"/>
      <c r="H919" s="23" t="s">
        <v>66</v>
      </c>
      <c r="I919" s="24" t="s">
        <v>383</v>
      </c>
      <c r="J919" s="23"/>
      <c r="K919" s="24"/>
      <c r="L919" s="26"/>
      <c r="M919" s="26"/>
      <c r="N919" s="23"/>
      <c r="O919" s="27"/>
      <c r="P919" s="23" t="s">
        <v>6221</v>
      </c>
      <c r="Q919" s="27" t="str">
        <f>IF(O919&lt;&gt;"",O919,IF(ISNUMBER(FIND("xant",E919)),"ant",IF(ISNUMBER(FIND("xgre",E919)),"gre","glb")))</f>
        <v>glb</v>
      </c>
      <c r="R919" s="23"/>
      <c r="S919" s="23" t="str">
        <f t="shared" si="42"/>
        <v>alevhalf, site, time1</v>
      </c>
      <c r="T919" s="23" t="str">
        <f t="shared" si="43"/>
        <v>area: point time: point</v>
      </c>
      <c r="U919" s="27" t="str">
        <f t="shared" si="44"/>
        <v>phalf</v>
      </c>
      <c r="V919" s="23"/>
    </row>
    <row r="920" spans="1:22" ht="98">
      <c r="A920" s="23" t="s">
        <v>4984</v>
      </c>
      <c r="B920" s="23" t="s">
        <v>4985</v>
      </c>
      <c r="C920" s="24" t="s">
        <v>4986</v>
      </c>
      <c r="D920" s="24" t="s">
        <v>4987</v>
      </c>
      <c r="E920" s="24" t="s">
        <v>4455</v>
      </c>
      <c r="F920" s="23" t="s">
        <v>4456</v>
      </c>
      <c r="G920" s="23" t="s">
        <v>4457</v>
      </c>
      <c r="H920" s="23" t="s">
        <v>16</v>
      </c>
      <c r="I920" s="24" t="s">
        <v>4412</v>
      </c>
      <c r="J920" s="23" t="s">
        <v>37</v>
      </c>
      <c r="K920" s="39" t="s">
        <v>6224</v>
      </c>
      <c r="L920" s="40" t="s">
        <v>6225</v>
      </c>
      <c r="M920" s="29" t="s">
        <v>5833</v>
      </c>
      <c r="N920" s="23"/>
      <c r="O920" s="27"/>
      <c r="P920" s="23" t="s">
        <v>6218</v>
      </c>
      <c r="Q920" s="27" t="str">
        <f>IF(O920&lt;&gt;"",O920,IF(ISNUMBER(FIND("xant",E920)),"ant",IF(ISNUMBER(FIND("xgre",E920)),"gre","glb")))</f>
        <v>glb</v>
      </c>
      <c r="R920" s="23"/>
      <c r="S920" s="23" t="str">
        <f t="shared" si="42"/>
        <v>longitude, latitude, oplev4, time</v>
      </c>
      <c r="T920" s="23" t="str">
        <f t="shared" si="43"/>
        <v>The cell_methods should include a time "method" (is it "time: mean"?)</v>
      </c>
      <c r="U920" s="27" t="str">
        <f t="shared" si="44"/>
        <v>phcint</v>
      </c>
      <c r="V920" s="23"/>
    </row>
    <row r="921" spans="1:22" ht="42">
      <c r="A921" s="23" t="s">
        <v>4276</v>
      </c>
      <c r="B921" s="23" t="s">
        <v>4277</v>
      </c>
      <c r="C921" s="24" t="s">
        <v>4278</v>
      </c>
      <c r="D921" s="24" t="s">
        <v>4279</v>
      </c>
      <c r="E921" s="24" t="s">
        <v>14</v>
      </c>
      <c r="F921" s="23" t="s">
        <v>15</v>
      </c>
      <c r="G921" s="23"/>
      <c r="H921" s="23" t="s">
        <v>16</v>
      </c>
      <c r="I921" s="24" t="s">
        <v>31</v>
      </c>
      <c r="J921" s="23" t="s">
        <v>37</v>
      </c>
      <c r="K921" s="24" t="s">
        <v>6003</v>
      </c>
      <c r="L921" s="24" t="s">
        <v>72</v>
      </c>
      <c r="M921" s="26"/>
      <c r="N921" s="23" t="s">
        <v>4273</v>
      </c>
      <c r="O921" s="27"/>
      <c r="P921" s="23" t="s">
        <v>6218</v>
      </c>
      <c r="Q921" s="27" t="str">
        <f>IF(O921&lt;&gt;"",O921,IF(ISNUMBER(FIND("xant",E921)),"ant",IF(ISNUMBER(FIND("xgre",E921)),"gre","glb")))</f>
        <v>glb</v>
      </c>
      <c r="R921" s="23"/>
      <c r="S921" s="23" t="str">
        <f t="shared" si="42"/>
        <v>longitude, latitude, time, depth0m</v>
      </c>
      <c r="T921" s="23" t="str">
        <f t="shared" si="43"/>
        <v>area: mean where sea time: mean</v>
      </c>
      <c r="U921" s="27" t="str">
        <f t="shared" si="44"/>
        <v>ph</v>
      </c>
      <c r="V921" s="23"/>
    </row>
    <row r="922" spans="1:22" ht="28">
      <c r="A922" s="23" t="s">
        <v>4988</v>
      </c>
      <c r="B922" s="23" t="s">
        <v>4277</v>
      </c>
      <c r="C922" s="24" t="s">
        <v>4278</v>
      </c>
      <c r="D922" s="24" t="s">
        <v>4275</v>
      </c>
      <c r="E922" s="24" t="s">
        <v>14</v>
      </c>
      <c r="F922" s="23" t="s">
        <v>15</v>
      </c>
      <c r="G922" s="23"/>
      <c r="H922" s="23" t="s">
        <v>16</v>
      </c>
      <c r="I922" s="24" t="s">
        <v>31</v>
      </c>
      <c r="J922" s="23" t="s">
        <v>37</v>
      </c>
      <c r="K922" s="24" t="s">
        <v>6003</v>
      </c>
      <c r="L922" s="24" t="s">
        <v>72</v>
      </c>
      <c r="M922" s="26"/>
      <c r="N922" s="23" t="s">
        <v>4273</v>
      </c>
      <c r="O922" s="27"/>
      <c r="P922" s="23" t="s">
        <v>6218</v>
      </c>
      <c r="Q922" s="27" t="str">
        <f>IF(O922&lt;&gt;"",O922,IF(ISNUMBER(FIND("xant",E922)),"ant",IF(ISNUMBER(FIND("xgre",E922)),"gre","glb")))</f>
        <v>glb</v>
      </c>
      <c r="R922" s="23"/>
      <c r="S922" s="23" t="str">
        <f t="shared" si="42"/>
        <v>longitude, latitude, time, depth0m</v>
      </c>
      <c r="T922" s="23" t="str">
        <f t="shared" si="43"/>
        <v>area: mean where sea time: mean</v>
      </c>
      <c r="U922" s="27" t="str">
        <f t="shared" si="44"/>
        <v>ph</v>
      </c>
      <c r="V922" s="23"/>
    </row>
    <row r="923" spans="1:22" ht="42">
      <c r="A923" s="23" t="s">
        <v>1149</v>
      </c>
      <c r="B923" s="23" t="s">
        <v>1150</v>
      </c>
      <c r="C923" s="24" t="s">
        <v>1151</v>
      </c>
      <c r="D923" s="24" t="s">
        <v>1152</v>
      </c>
      <c r="E923" s="24" t="s">
        <v>634</v>
      </c>
      <c r="F923" s="23" t="s">
        <v>268</v>
      </c>
      <c r="G923" s="23"/>
      <c r="H923" s="23" t="s">
        <v>16</v>
      </c>
      <c r="I923" s="24" t="s">
        <v>17</v>
      </c>
      <c r="J923" s="23" t="s">
        <v>18</v>
      </c>
      <c r="K923" s="24"/>
      <c r="L923" s="26"/>
      <c r="M923" s="26"/>
      <c r="N923" s="23"/>
      <c r="O923" s="27"/>
      <c r="P923" s="23" t="s">
        <v>6217</v>
      </c>
      <c r="Q923" s="27" t="str">
        <f>IF(O923&lt;&gt;"",O923,IF(ISNUMBER(FIND("xant",E923)),"ant",IF(ISNUMBER(FIND("xgre",E923)),"gre","glb")))</f>
        <v>glb</v>
      </c>
      <c r="R923" s="23"/>
      <c r="S923" s="23" t="str">
        <f t="shared" si="42"/>
        <v>longitude, latitude, alevel, time</v>
      </c>
      <c r="T923" s="23" t="str">
        <f t="shared" si="43"/>
        <v>area: time: mean</v>
      </c>
      <c r="U923" s="27" t="str">
        <f t="shared" si="44"/>
        <v>photo1d</v>
      </c>
      <c r="V923" s="23"/>
    </row>
    <row r="924" spans="1:22" ht="70">
      <c r="A924" s="23" t="s">
        <v>4280</v>
      </c>
      <c r="B924" s="23" t="s">
        <v>4281</v>
      </c>
      <c r="C924" s="24" t="s">
        <v>4282</v>
      </c>
      <c r="D924" s="24" t="s">
        <v>4283</v>
      </c>
      <c r="E924" s="24" t="s">
        <v>4200</v>
      </c>
      <c r="F924" s="23" t="s">
        <v>15</v>
      </c>
      <c r="G924" s="23" t="s">
        <v>4201</v>
      </c>
      <c r="H924" s="23" t="s">
        <v>16</v>
      </c>
      <c r="I924" s="24" t="s">
        <v>17</v>
      </c>
      <c r="J924" s="23" t="s">
        <v>37</v>
      </c>
      <c r="K924" s="39" t="s">
        <v>6228</v>
      </c>
      <c r="L924" s="39" t="s">
        <v>6227</v>
      </c>
      <c r="M924" s="40" t="s">
        <v>31</v>
      </c>
      <c r="N924" s="23"/>
      <c r="O924" s="27"/>
      <c r="P924" s="23" t="s">
        <v>6218</v>
      </c>
      <c r="Q924" s="27" t="str">
        <f>IF(O924&lt;&gt;"",O924,IF(ISNUMBER(FIND("xant",E924)),"ant",IF(ISNUMBER(FIND("xgre",E924)),"gre","glb")))</f>
        <v>glb</v>
      </c>
      <c r="R924" s="23"/>
      <c r="S924" s="23" t="str">
        <f t="shared" si="42"/>
        <v>longitude, latitude, time, oplev20bar</v>
      </c>
      <c r="T924" s="23" t="str">
        <f t="shared" si="43"/>
        <v>area: mean where sea time: mean</v>
      </c>
      <c r="U924" s="27" t="str">
        <f t="shared" si="44"/>
        <v>phyc</v>
      </c>
      <c r="V924" s="23"/>
    </row>
    <row r="925" spans="1:22" ht="70">
      <c r="A925" s="23" t="s">
        <v>4989</v>
      </c>
      <c r="B925" s="23" t="s">
        <v>4281</v>
      </c>
      <c r="C925" s="24" t="s">
        <v>4282</v>
      </c>
      <c r="D925" s="24" t="s">
        <v>4990</v>
      </c>
      <c r="E925" s="24" t="s">
        <v>29</v>
      </c>
      <c r="F925" s="23" t="s">
        <v>30</v>
      </c>
      <c r="G925" s="23"/>
      <c r="H925" s="23" t="s">
        <v>16</v>
      </c>
      <c r="I925" s="24" t="s">
        <v>31</v>
      </c>
      <c r="J925" s="23" t="s">
        <v>32</v>
      </c>
      <c r="K925" s="24"/>
      <c r="L925" s="26"/>
      <c r="M925" s="26"/>
      <c r="N925" s="23"/>
      <c r="O925" s="27"/>
      <c r="P925" s="23" t="s">
        <v>6218</v>
      </c>
      <c r="Q925" s="27" t="str">
        <f>IF(O925&lt;&gt;"",O925,IF(ISNUMBER(FIND("xant",E925)),"ant",IF(ISNUMBER(FIND("xgre",E925)),"gre","glb")))</f>
        <v>glb</v>
      </c>
      <c r="R925" s="23"/>
      <c r="S925" s="23" t="str">
        <f t="shared" si="42"/>
        <v>longitude, latitude, olevel, time</v>
      </c>
      <c r="T925" s="23" t="str">
        <f t="shared" si="43"/>
        <v>area: mean where sea time: mean</v>
      </c>
      <c r="U925" s="27" t="str">
        <f t="shared" si="44"/>
        <v>phyc</v>
      </c>
      <c r="V925" s="23"/>
    </row>
    <row r="926" spans="1:22" ht="42">
      <c r="A926" s="23" t="s">
        <v>4284</v>
      </c>
      <c r="B926" s="23" t="s">
        <v>4285</v>
      </c>
      <c r="C926" s="24" t="s">
        <v>4286</v>
      </c>
      <c r="D926" s="24" t="s">
        <v>4286</v>
      </c>
      <c r="E926" s="24" t="s">
        <v>29</v>
      </c>
      <c r="F926" s="23" t="s">
        <v>30</v>
      </c>
      <c r="G926" s="23"/>
      <c r="H926" s="23" t="s">
        <v>16</v>
      </c>
      <c r="I926" s="24" t="s">
        <v>31</v>
      </c>
      <c r="J926" s="23" t="s">
        <v>32</v>
      </c>
      <c r="K926" s="24"/>
      <c r="L926" s="26"/>
      <c r="M926" s="26"/>
      <c r="N926" s="23"/>
      <c r="O926" s="27"/>
      <c r="P926" s="23" t="s">
        <v>6218</v>
      </c>
      <c r="Q926" s="27" t="str">
        <f>IF(O926&lt;&gt;"",O926,IF(ISNUMBER(FIND("xant",E926)),"ant",IF(ISNUMBER(FIND("xgre",E926)),"gre","glb")))</f>
        <v>glb</v>
      </c>
      <c r="R926" s="23"/>
      <c r="S926" s="23" t="str">
        <f t="shared" si="42"/>
        <v>longitude, latitude, olevel, time</v>
      </c>
      <c r="T926" s="23" t="str">
        <f t="shared" si="43"/>
        <v>area: mean where sea time: mean</v>
      </c>
      <c r="U926" s="27" t="str">
        <f t="shared" si="44"/>
        <v>phycalc</v>
      </c>
      <c r="V926" s="23"/>
    </row>
    <row r="927" spans="1:22" ht="42">
      <c r="A927" s="23" t="s">
        <v>4991</v>
      </c>
      <c r="B927" s="23" t="s">
        <v>4285</v>
      </c>
      <c r="C927" s="24" t="s">
        <v>4286</v>
      </c>
      <c r="D927" s="24" t="s">
        <v>4992</v>
      </c>
      <c r="E927" s="24" t="s">
        <v>29</v>
      </c>
      <c r="F927" s="23" t="s">
        <v>30</v>
      </c>
      <c r="G927" s="23"/>
      <c r="H927" s="23" t="s">
        <v>16</v>
      </c>
      <c r="I927" s="24" t="s">
        <v>31</v>
      </c>
      <c r="J927" s="23" t="s">
        <v>32</v>
      </c>
      <c r="K927" s="24"/>
      <c r="L927" s="26"/>
      <c r="M927" s="26"/>
      <c r="N927" s="23"/>
      <c r="O927" s="27"/>
      <c r="P927" s="23" t="s">
        <v>6218</v>
      </c>
      <c r="Q927" s="27" t="str">
        <f>IF(O927&lt;&gt;"",O927,IF(ISNUMBER(FIND("xant",E927)),"ant",IF(ISNUMBER(FIND("xgre",E927)),"gre","glb")))</f>
        <v>glb</v>
      </c>
      <c r="R927" s="23"/>
      <c r="S927" s="23" t="str">
        <f t="shared" si="42"/>
        <v>longitude, latitude, olevel, time</v>
      </c>
      <c r="T927" s="23" t="str">
        <f t="shared" si="43"/>
        <v>area: mean where sea time: mean</v>
      </c>
      <c r="U927" s="27" t="str">
        <f t="shared" si="44"/>
        <v>phycalc</v>
      </c>
      <c r="V927" s="23"/>
    </row>
    <row r="928" spans="1:22" ht="42">
      <c r="A928" s="23" t="s">
        <v>4993</v>
      </c>
      <c r="B928" s="23" t="s">
        <v>4994</v>
      </c>
      <c r="C928" s="24" t="s">
        <v>4995</v>
      </c>
      <c r="D928" s="24" t="s">
        <v>4992</v>
      </c>
      <c r="E928" s="24" t="s">
        <v>14</v>
      </c>
      <c r="F928" s="23" t="s">
        <v>15</v>
      </c>
      <c r="G928" s="23"/>
      <c r="H928" s="23" t="s">
        <v>16</v>
      </c>
      <c r="I928" s="24" t="s">
        <v>31</v>
      </c>
      <c r="J928" s="23" t="s">
        <v>37</v>
      </c>
      <c r="K928" s="24"/>
      <c r="L928" s="26"/>
      <c r="M928" s="26"/>
      <c r="N928" s="23"/>
      <c r="O928" s="27"/>
      <c r="P928" s="23" t="s">
        <v>6218</v>
      </c>
      <c r="Q928" s="27" t="str">
        <f>IF(O928&lt;&gt;"",O928,IF(ISNUMBER(FIND("xant",E928)),"ant",IF(ISNUMBER(FIND("xgre",E928)),"gre","glb")))</f>
        <v>glb</v>
      </c>
      <c r="R928" s="23"/>
      <c r="S928" s="23" t="str">
        <f t="shared" si="42"/>
        <v>longitude, latitude, time</v>
      </c>
      <c r="T928" s="23" t="str">
        <f t="shared" si="43"/>
        <v>area: mean where sea time: mean</v>
      </c>
      <c r="U928" s="27" t="str">
        <f t="shared" si="44"/>
        <v>phycalcos</v>
      </c>
      <c r="V928" s="23"/>
    </row>
    <row r="929" spans="1:22" ht="42">
      <c r="A929" s="23" t="s">
        <v>4287</v>
      </c>
      <c r="B929" s="23" t="s">
        <v>4288</v>
      </c>
      <c r="C929" s="24" t="s">
        <v>4289</v>
      </c>
      <c r="D929" s="24" t="s">
        <v>4290</v>
      </c>
      <c r="E929" s="24" t="s">
        <v>14</v>
      </c>
      <c r="F929" s="23" t="s">
        <v>15</v>
      </c>
      <c r="G929" s="23"/>
      <c r="H929" s="23" t="s">
        <v>16</v>
      </c>
      <c r="I929" s="24" t="s">
        <v>31</v>
      </c>
      <c r="J929" s="23" t="s">
        <v>32</v>
      </c>
      <c r="K929" s="24"/>
      <c r="L929" s="26"/>
      <c r="M929" s="26"/>
      <c r="N929" s="23"/>
      <c r="O929" s="27"/>
      <c r="P929" s="23" t="s">
        <v>6218</v>
      </c>
      <c r="Q929" s="27" t="str">
        <f>IF(O929&lt;&gt;"",O929,IF(ISNUMBER(FIND("xant",E929)),"ant",IF(ISNUMBER(FIND("xgre",E929)),"gre","glb")))</f>
        <v>glb</v>
      </c>
      <c r="R929" s="23"/>
      <c r="S929" s="23" t="str">
        <f t="shared" si="42"/>
        <v>longitude, latitude, time</v>
      </c>
      <c r="T929" s="23" t="str">
        <f t="shared" si="43"/>
        <v>area: mean where sea time: mean</v>
      </c>
      <c r="U929" s="27" t="str">
        <f t="shared" si="44"/>
        <v>phycdiat</v>
      </c>
      <c r="V929" s="23"/>
    </row>
    <row r="930" spans="1:22" ht="42">
      <c r="A930" s="23" t="s">
        <v>4291</v>
      </c>
      <c r="B930" s="23" t="s">
        <v>4292</v>
      </c>
      <c r="C930" s="24" t="s">
        <v>4293</v>
      </c>
      <c r="D930" s="24" t="s">
        <v>4294</v>
      </c>
      <c r="E930" s="24" t="s">
        <v>14</v>
      </c>
      <c r="F930" s="23" t="s">
        <v>15</v>
      </c>
      <c r="G930" s="23"/>
      <c r="H930" s="23" t="s">
        <v>16</v>
      </c>
      <c r="I930" s="24" t="s">
        <v>31</v>
      </c>
      <c r="J930" s="23" t="s">
        <v>32</v>
      </c>
      <c r="K930" s="24"/>
      <c r="L930" s="26"/>
      <c r="M930" s="26"/>
      <c r="N930" s="23"/>
      <c r="O930" s="27"/>
      <c r="P930" s="23" t="s">
        <v>6218</v>
      </c>
      <c r="Q930" s="27" t="str">
        <f>IF(O930&lt;&gt;"",O930,IF(ISNUMBER(FIND("xant",E930)),"ant",IF(ISNUMBER(FIND("xgre",E930)),"gre","glb")))</f>
        <v>glb</v>
      </c>
      <c r="R930" s="23"/>
      <c r="S930" s="23" t="str">
        <f t="shared" si="42"/>
        <v>longitude, latitude, time</v>
      </c>
      <c r="T930" s="23" t="str">
        <f t="shared" si="43"/>
        <v>area: mean where sea time: mean</v>
      </c>
      <c r="U930" s="27" t="str">
        <f t="shared" si="44"/>
        <v>phycdiaz</v>
      </c>
      <c r="V930" s="23"/>
    </row>
    <row r="931" spans="1:22" ht="42">
      <c r="A931" s="23" t="s">
        <v>4295</v>
      </c>
      <c r="B931" s="23" t="s">
        <v>4296</v>
      </c>
      <c r="C931" s="24" t="s">
        <v>4297</v>
      </c>
      <c r="D931" s="24" t="s">
        <v>4298</v>
      </c>
      <c r="E931" s="24" t="s">
        <v>14</v>
      </c>
      <c r="F931" s="23" t="s">
        <v>15</v>
      </c>
      <c r="G931" s="23"/>
      <c r="H931" s="23" t="s">
        <v>16</v>
      </c>
      <c r="I931" s="24" t="s">
        <v>31</v>
      </c>
      <c r="J931" s="23" t="s">
        <v>32</v>
      </c>
      <c r="K931" s="24"/>
      <c r="L931" s="26"/>
      <c r="M931" s="26"/>
      <c r="N931" s="23"/>
      <c r="O931" s="27"/>
      <c r="P931" s="23" t="s">
        <v>6218</v>
      </c>
      <c r="Q931" s="27" t="str">
        <f>IF(O931&lt;&gt;"",O931,IF(ISNUMBER(FIND("xant",E931)),"ant",IF(ISNUMBER(FIND("xgre",E931)),"gre","glb")))</f>
        <v>glb</v>
      </c>
      <c r="R931" s="23"/>
      <c r="S931" s="23" t="str">
        <f t="shared" si="42"/>
        <v>longitude, latitude, time</v>
      </c>
      <c r="T931" s="23" t="str">
        <f t="shared" si="43"/>
        <v>area: mean where sea time: mean</v>
      </c>
      <c r="U931" s="27" t="str">
        <f t="shared" si="44"/>
        <v>phycmisc</v>
      </c>
      <c r="V931" s="23"/>
    </row>
    <row r="932" spans="1:22" ht="28">
      <c r="A932" s="23" t="s">
        <v>4299</v>
      </c>
      <c r="B932" s="23" t="s">
        <v>4300</v>
      </c>
      <c r="C932" s="24" t="s">
        <v>4301</v>
      </c>
      <c r="D932" s="24" t="s">
        <v>4302</v>
      </c>
      <c r="E932" s="24" t="s">
        <v>14</v>
      </c>
      <c r="F932" s="23" t="s">
        <v>15</v>
      </c>
      <c r="G932" s="23"/>
      <c r="H932" s="23" t="s">
        <v>16</v>
      </c>
      <c r="I932" s="24" t="s">
        <v>31</v>
      </c>
      <c r="J932" s="23" t="s">
        <v>32</v>
      </c>
      <c r="K932" s="24"/>
      <c r="L932" s="26"/>
      <c r="M932" s="26"/>
      <c r="N932" s="23"/>
      <c r="O932" s="27"/>
      <c r="P932" s="23" t="s">
        <v>6218</v>
      </c>
      <c r="Q932" s="27" t="str">
        <f>IF(O932&lt;&gt;"",O932,IF(ISNUMBER(FIND("xant",E932)),"ant",IF(ISNUMBER(FIND("xgre",E932)),"gre","glb")))</f>
        <v>glb</v>
      </c>
      <c r="R932" s="23"/>
      <c r="S932" s="23" t="str">
        <f t="shared" si="42"/>
        <v>longitude, latitude, time</v>
      </c>
      <c r="T932" s="23" t="str">
        <f t="shared" si="43"/>
        <v>area: mean where sea time: mean</v>
      </c>
      <c r="U932" s="27" t="str">
        <f t="shared" si="44"/>
        <v>phycnano</v>
      </c>
      <c r="V932" s="23"/>
    </row>
    <row r="933" spans="1:22" ht="28">
      <c r="A933" s="23" t="s">
        <v>4303</v>
      </c>
      <c r="B933" s="23" t="s">
        <v>4304</v>
      </c>
      <c r="C933" s="24" t="s">
        <v>4305</v>
      </c>
      <c r="D933" s="24" t="s">
        <v>4306</v>
      </c>
      <c r="E933" s="24" t="s">
        <v>14</v>
      </c>
      <c r="F933" s="23" t="s">
        <v>15</v>
      </c>
      <c r="G933" s="23"/>
      <c r="H933" s="23" t="s">
        <v>16</v>
      </c>
      <c r="I933" s="24" t="s">
        <v>31</v>
      </c>
      <c r="J933" s="23" t="s">
        <v>37</v>
      </c>
      <c r="K933" s="24" t="s">
        <v>6003</v>
      </c>
      <c r="L933" s="24" t="s">
        <v>72</v>
      </c>
      <c r="M933" s="26"/>
      <c r="N933" s="23" t="s">
        <v>6004</v>
      </c>
      <c r="O933" s="27"/>
      <c r="P933" s="23" t="s">
        <v>6218</v>
      </c>
      <c r="Q933" s="27" t="str">
        <f>IF(O933&lt;&gt;"",O933,IF(ISNUMBER(FIND("xant",E933)),"ant",IF(ISNUMBER(FIND("xgre",E933)),"gre","glb")))</f>
        <v>glb</v>
      </c>
      <c r="R933" s="23"/>
      <c r="S933" s="23" t="str">
        <f t="shared" si="42"/>
        <v>longitude, latitude, time, depth0m</v>
      </c>
      <c r="T933" s="23" t="str">
        <f t="shared" si="43"/>
        <v>area: mean where sea time: mean</v>
      </c>
      <c r="U933" s="27" t="str">
        <f t="shared" si="44"/>
        <v>phyco</v>
      </c>
      <c r="V933" s="23"/>
    </row>
    <row r="934" spans="1:22" ht="70">
      <c r="A934" s="23" t="s">
        <v>4996</v>
      </c>
      <c r="B934" s="23" t="s">
        <v>4304</v>
      </c>
      <c r="C934" s="24" t="s">
        <v>4305</v>
      </c>
      <c r="D934" s="24" t="s">
        <v>4990</v>
      </c>
      <c r="E934" s="24" t="s">
        <v>14</v>
      </c>
      <c r="F934" s="23" t="s">
        <v>15</v>
      </c>
      <c r="G934" s="23"/>
      <c r="H934" s="23" t="s">
        <v>16</v>
      </c>
      <c r="I934" s="24" t="s">
        <v>31</v>
      </c>
      <c r="J934" s="23" t="s">
        <v>37</v>
      </c>
      <c r="K934" s="24" t="s">
        <v>6003</v>
      </c>
      <c r="L934" s="24" t="s">
        <v>72</v>
      </c>
      <c r="M934" s="26"/>
      <c r="N934" s="23" t="s">
        <v>6004</v>
      </c>
      <c r="O934" s="27"/>
      <c r="P934" s="23" t="s">
        <v>6218</v>
      </c>
      <c r="Q934" s="27" t="str">
        <f>IF(O934&lt;&gt;"",O934,IF(ISNUMBER(FIND("xant",E934)),"ant",IF(ISNUMBER(FIND("xgre",E934)),"gre","glb")))</f>
        <v>glb</v>
      </c>
      <c r="R934" s="23"/>
      <c r="S934" s="23" t="str">
        <f t="shared" si="42"/>
        <v>longitude, latitude, time, depth0m</v>
      </c>
      <c r="T934" s="23" t="str">
        <f t="shared" si="43"/>
        <v>area: mean where sea time: mean</v>
      </c>
      <c r="U934" s="27" t="str">
        <f t="shared" si="44"/>
        <v>phyco</v>
      </c>
      <c r="V934" s="23"/>
    </row>
    <row r="935" spans="1:22" ht="42">
      <c r="A935" s="23" t="s">
        <v>4307</v>
      </c>
      <c r="B935" s="23" t="s">
        <v>4308</v>
      </c>
      <c r="C935" s="24" t="s">
        <v>4309</v>
      </c>
      <c r="D935" s="24" t="s">
        <v>4310</v>
      </c>
      <c r="E935" s="24" t="s">
        <v>14</v>
      </c>
      <c r="F935" s="23" t="s">
        <v>15</v>
      </c>
      <c r="G935" s="23"/>
      <c r="H935" s="23" t="s">
        <v>16</v>
      </c>
      <c r="I935" s="24" t="s">
        <v>31</v>
      </c>
      <c r="J935" s="23" t="s">
        <v>32</v>
      </c>
      <c r="K935" s="24" t="s">
        <v>6006</v>
      </c>
      <c r="L935" s="26" t="s">
        <v>6005</v>
      </c>
      <c r="M935" s="26" t="s">
        <v>6005</v>
      </c>
      <c r="N935" s="23"/>
      <c r="O935" s="27"/>
      <c r="P935" s="23" t="s">
        <v>6218</v>
      </c>
      <c r="Q935" s="27" t="str">
        <f>IF(O935&lt;&gt;"",O935,IF(ISNUMBER(FIND("xant",E935)),"ant",IF(ISNUMBER(FIND("xgre",E935)),"gre","glb")))</f>
        <v>glb</v>
      </c>
      <c r="R935" s="23"/>
      <c r="S935" s="23" t="str">
        <f t="shared" si="42"/>
        <v>??</v>
      </c>
      <c r="T935" s="23" t="str">
        <f t="shared" si="43"/>
        <v>??</v>
      </c>
      <c r="U935" s="27" t="str">
        <f t="shared" si="44"/>
        <v>phycpico</v>
      </c>
      <c r="V935" s="23"/>
    </row>
    <row r="936" spans="1:22" ht="28">
      <c r="A936" s="23" t="s">
        <v>4997</v>
      </c>
      <c r="B936" s="23" t="s">
        <v>4998</v>
      </c>
      <c r="C936" s="24" t="s">
        <v>4999</v>
      </c>
      <c r="D936" s="24" t="s">
        <v>5000</v>
      </c>
      <c r="E936" s="24" t="s">
        <v>29</v>
      </c>
      <c r="F936" s="23" t="s">
        <v>30</v>
      </c>
      <c r="G936" s="23"/>
      <c r="H936" s="23" t="s">
        <v>16</v>
      </c>
      <c r="I936" s="24" t="s">
        <v>31</v>
      </c>
      <c r="J936" s="23" t="s">
        <v>32</v>
      </c>
      <c r="K936" s="24"/>
      <c r="L936" s="26"/>
      <c r="M936" s="26"/>
      <c r="N936" s="23"/>
      <c r="O936" s="27"/>
      <c r="P936" s="23" t="s">
        <v>6218</v>
      </c>
      <c r="Q936" s="27" t="str">
        <f>IF(O936&lt;&gt;"",O936,IF(ISNUMBER(FIND("xant",E936)),"ant",IF(ISNUMBER(FIND("xgre",E936)),"gre","glb")))</f>
        <v>glb</v>
      </c>
      <c r="R936" s="23"/>
      <c r="S936" s="23" t="str">
        <f t="shared" si="42"/>
        <v>longitude, latitude, olevel, time</v>
      </c>
      <c r="T936" s="23" t="str">
        <f t="shared" si="43"/>
        <v>area: mean where sea time: mean</v>
      </c>
      <c r="U936" s="27" t="str">
        <f t="shared" si="44"/>
        <v>phydiat</v>
      </c>
      <c r="V936" s="23"/>
    </row>
    <row r="937" spans="1:22" ht="28">
      <c r="A937" s="23" t="s">
        <v>5001</v>
      </c>
      <c r="B937" s="23" t="s">
        <v>5002</v>
      </c>
      <c r="C937" s="24" t="s">
        <v>5003</v>
      </c>
      <c r="D937" s="24" t="s">
        <v>5000</v>
      </c>
      <c r="E937" s="24" t="s">
        <v>14</v>
      </c>
      <c r="F937" s="23" t="s">
        <v>15</v>
      </c>
      <c r="G937" s="23"/>
      <c r="H937" s="23" t="s">
        <v>16</v>
      </c>
      <c r="I937" s="24" t="s">
        <v>31</v>
      </c>
      <c r="J937" s="23" t="s">
        <v>37</v>
      </c>
      <c r="K937" s="24" t="s">
        <v>6003</v>
      </c>
      <c r="L937" s="24" t="s">
        <v>72</v>
      </c>
      <c r="M937" s="26"/>
      <c r="N937" s="23" t="s">
        <v>4998</v>
      </c>
      <c r="O937" s="27"/>
      <c r="P937" s="23" t="s">
        <v>6218</v>
      </c>
      <c r="Q937" s="27" t="str">
        <f>IF(O937&lt;&gt;"",O937,IF(ISNUMBER(FIND("xant",E937)),"ant",IF(ISNUMBER(FIND("xgre",E937)),"gre","glb")))</f>
        <v>glb</v>
      </c>
      <c r="R937" s="23"/>
      <c r="S937" s="23" t="str">
        <f t="shared" si="42"/>
        <v>longitude, latitude, time, depth0m</v>
      </c>
      <c r="T937" s="23" t="str">
        <f t="shared" si="43"/>
        <v>area: mean where sea time: mean</v>
      </c>
      <c r="U937" s="27" t="str">
        <f t="shared" si="44"/>
        <v>phydiat</v>
      </c>
      <c r="V937" s="23"/>
    </row>
    <row r="938" spans="1:22" ht="28">
      <c r="A938" s="23" t="s">
        <v>5004</v>
      </c>
      <c r="B938" s="23" t="s">
        <v>5005</v>
      </c>
      <c r="C938" s="24" t="s">
        <v>5006</v>
      </c>
      <c r="D938" s="24" t="s">
        <v>5007</v>
      </c>
      <c r="E938" s="24" t="s">
        <v>29</v>
      </c>
      <c r="F938" s="23" t="s">
        <v>30</v>
      </c>
      <c r="G938" s="23"/>
      <c r="H938" s="23" t="s">
        <v>16</v>
      </c>
      <c r="I938" s="24" t="s">
        <v>31</v>
      </c>
      <c r="J938" s="23" t="s">
        <v>32</v>
      </c>
      <c r="K938" s="24"/>
      <c r="L938" s="26"/>
      <c r="M938" s="26"/>
      <c r="N938" s="23"/>
      <c r="O938" s="27"/>
      <c r="P938" s="23" t="s">
        <v>6218</v>
      </c>
      <c r="Q938" s="27" t="str">
        <f>IF(O938&lt;&gt;"",O938,IF(ISNUMBER(FIND("xant",E938)),"ant",IF(ISNUMBER(FIND("xgre",E938)),"gre","glb")))</f>
        <v>glb</v>
      </c>
      <c r="R938" s="23"/>
      <c r="S938" s="23" t="str">
        <f t="shared" si="42"/>
        <v>longitude, latitude, olevel, time</v>
      </c>
      <c r="T938" s="23" t="str">
        <f t="shared" si="43"/>
        <v>area: mean where sea time: mean</v>
      </c>
      <c r="U938" s="27" t="str">
        <f t="shared" si="44"/>
        <v>phydiaz</v>
      </c>
      <c r="V938" s="23"/>
    </row>
    <row r="939" spans="1:22" ht="42">
      <c r="A939" s="23" t="s">
        <v>5008</v>
      </c>
      <c r="B939" s="23" t="s">
        <v>5009</v>
      </c>
      <c r="C939" s="24" t="s">
        <v>5010</v>
      </c>
      <c r="D939" s="24" t="s">
        <v>5007</v>
      </c>
      <c r="E939" s="24" t="s">
        <v>14</v>
      </c>
      <c r="F939" s="23" t="s">
        <v>15</v>
      </c>
      <c r="G939" s="23"/>
      <c r="H939" s="23" t="s">
        <v>16</v>
      </c>
      <c r="I939" s="24" t="s">
        <v>31</v>
      </c>
      <c r="J939" s="23" t="s">
        <v>37</v>
      </c>
      <c r="K939" s="24" t="s">
        <v>6003</v>
      </c>
      <c r="L939" s="24" t="s">
        <v>72</v>
      </c>
      <c r="M939" s="26"/>
      <c r="N939" s="23" t="s">
        <v>5005</v>
      </c>
      <c r="O939" s="27"/>
      <c r="P939" s="23" t="s">
        <v>6218</v>
      </c>
      <c r="Q939" s="27" t="str">
        <f>IF(O939&lt;&gt;"",O939,IF(ISNUMBER(FIND("xant",E939)),"ant",IF(ISNUMBER(FIND("xgre",E939)),"gre","glb")))</f>
        <v>glb</v>
      </c>
      <c r="R939" s="23"/>
      <c r="S939" s="23" t="str">
        <f t="shared" si="42"/>
        <v>longitude, latitude, time, depth0m</v>
      </c>
      <c r="T939" s="23" t="str">
        <f t="shared" si="43"/>
        <v>area: mean where sea time: mean</v>
      </c>
      <c r="U939" s="27" t="str">
        <f t="shared" si="44"/>
        <v>phydiaz</v>
      </c>
      <c r="V939" s="23"/>
    </row>
    <row r="940" spans="1:22" ht="42">
      <c r="A940" s="23" t="s">
        <v>5011</v>
      </c>
      <c r="B940" s="23" t="s">
        <v>5012</v>
      </c>
      <c r="C940" s="24" t="s">
        <v>5013</v>
      </c>
      <c r="D940" s="24" t="s">
        <v>5014</v>
      </c>
      <c r="E940" s="24" t="s">
        <v>29</v>
      </c>
      <c r="F940" s="23" t="s">
        <v>30</v>
      </c>
      <c r="G940" s="23"/>
      <c r="H940" s="23" t="s">
        <v>16</v>
      </c>
      <c r="I940" s="24" t="s">
        <v>31</v>
      </c>
      <c r="J940" s="23" t="s">
        <v>32</v>
      </c>
      <c r="K940" s="24"/>
      <c r="L940" s="26"/>
      <c r="M940" s="26"/>
      <c r="N940" s="23"/>
      <c r="O940" s="27"/>
      <c r="P940" s="23" t="s">
        <v>6218</v>
      </c>
      <c r="Q940" s="27" t="str">
        <f>IF(O940&lt;&gt;"",O940,IF(ISNUMBER(FIND("xant",E940)),"ant",IF(ISNUMBER(FIND("xgre",E940)),"gre","glb")))</f>
        <v>glb</v>
      </c>
      <c r="R940" s="23"/>
      <c r="S940" s="23" t="str">
        <f t="shared" si="42"/>
        <v>longitude, latitude, olevel, time</v>
      </c>
      <c r="T940" s="23" t="str">
        <f t="shared" si="43"/>
        <v>area: mean where sea time: mean</v>
      </c>
      <c r="U940" s="27" t="str">
        <f t="shared" si="44"/>
        <v>phymisc</v>
      </c>
      <c r="V940" s="23"/>
    </row>
    <row r="941" spans="1:22" ht="42">
      <c r="A941" s="23" t="s">
        <v>5015</v>
      </c>
      <c r="B941" s="23" t="s">
        <v>5016</v>
      </c>
      <c r="C941" s="24" t="s">
        <v>5017</v>
      </c>
      <c r="D941" s="24" t="s">
        <v>5014</v>
      </c>
      <c r="E941" s="24" t="s">
        <v>14</v>
      </c>
      <c r="F941" s="23" t="s">
        <v>15</v>
      </c>
      <c r="G941" s="23"/>
      <c r="H941" s="23" t="s">
        <v>16</v>
      </c>
      <c r="I941" s="24" t="s">
        <v>31</v>
      </c>
      <c r="J941" s="23" t="s">
        <v>37</v>
      </c>
      <c r="K941" s="24" t="s">
        <v>6003</v>
      </c>
      <c r="L941" s="24" t="s">
        <v>72</v>
      </c>
      <c r="M941" s="26"/>
      <c r="N941" s="23" t="s">
        <v>5012</v>
      </c>
      <c r="O941" s="27"/>
      <c r="P941" s="23" t="s">
        <v>6218</v>
      </c>
      <c r="Q941" s="27" t="str">
        <f>IF(O941&lt;&gt;"",O941,IF(ISNUMBER(FIND("xant",E941)),"ant",IF(ISNUMBER(FIND("xgre",E941)),"gre","glb")))</f>
        <v>glb</v>
      </c>
      <c r="R941" s="23"/>
      <c r="S941" s="23" t="str">
        <f t="shared" si="42"/>
        <v>longitude, latitude, time, depth0m</v>
      </c>
      <c r="T941" s="23" t="str">
        <f t="shared" si="43"/>
        <v>area: mean where sea time: mean</v>
      </c>
      <c r="U941" s="27" t="str">
        <f t="shared" si="44"/>
        <v>phymisc</v>
      </c>
      <c r="V941" s="23"/>
    </row>
    <row r="942" spans="1:22" ht="42">
      <c r="A942" s="23" t="s">
        <v>5018</v>
      </c>
      <c r="B942" s="23" t="s">
        <v>5019</v>
      </c>
      <c r="C942" s="24" t="s">
        <v>5020</v>
      </c>
      <c r="D942" s="24" t="s">
        <v>5021</v>
      </c>
      <c r="E942" s="24" t="s">
        <v>29</v>
      </c>
      <c r="F942" s="23" t="s">
        <v>30</v>
      </c>
      <c r="G942" s="23"/>
      <c r="H942" s="23" t="s">
        <v>16</v>
      </c>
      <c r="I942" s="24" t="s">
        <v>31</v>
      </c>
      <c r="J942" s="23" t="s">
        <v>32</v>
      </c>
      <c r="K942" s="24"/>
      <c r="L942" s="26"/>
      <c r="M942" s="26"/>
      <c r="N942" s="23"/>
      <c r="O942" s="27"/>
      <c r="P942" s="23" t="s">
        <v>6218</v>
      </c>
      <c r="Q942" s="27" t="str">
        <f>IF(O942&lt;&gt;"",O942,IF(ISNUMBER(FIND("xant",E942)),"ant",IF(ISNUMBER(FIND("xgre",E942)),"gre","glb")))</f>
        <v>glb</v>
      </c>
      <c r="R942" s="23"/>
      <c r="S942" s="23" t="str">
        <f t="shared" si="42"/>
        <v>longitude, latitude, olevel, time</v>
      </c>
      <c r="T942" s="23" t="str">
        <f t="shared" si="43"/>
        <v>area: mean where sea time: mean</v>
      </c>
      <c r="U942" s="27" t="str">
        <f t="shared" si="44"/>
        <v>phypico</v>
      </c>
      <c r="V942" s="23"/>
    </row>
    <row r="943" spans="1:22" ht="42">
      <c r="A943" s="23" t="s">
        <v>5022</v>
      </c>
      <c r="B943" s="23" t="s">
        <v>5023</v>
      </c>
      <c r="C943" s="24" t="s">
        <v>5024</v>
      </c>
      <c r="D943" s="24" t="s">
        <v>5021</v>
      </c>
      <c r="E943" s="24" t="s">
        <v>14</v>
      </c>
      <c r="F943" s="23" t="s">
        <v>15</v>
      </c>
      <c r="G943" s="23"/>
      <c r="H943" s="23" t="s">
        <v>16</v>
      </c>
      <c r="I943" s="24" t="s">
        <v>31</v>
      </c>
      <c r="J943" s="23" t="s">
        <v>37</v>
      </c>
      <c r="K943" s="24" t="s">
        <v>6003</v>
      </c>
      <c r="L943" s="24" t="s">
        <v>72</v>
      </c>
      <c r="M943" s="26"/>
      <c r="N943" s="23" t="s">
        <v>5019</v>
      </c>
      <c r="O943" s="27"/>
      <c r="P943" s="23" t="s">
        <v>6218</v>
      </c>
      <c r="Q943" s="27" t="str">
        <f>IF(O943&lt;&gt;"",O943,IF(ISNUMBER(FIND("xant",E943)),"ant",IF(ISNUMBER(FIND("xgre",E943)),"gre","glb")))</f>
        <v>glb</v>
      </c>
      <c r="R943" s="23"/>
      <c r="S943" s="23" t="str">
        <f t="shared" si="42"/>
        <v>longitude, latitude, time, depth0m</v>
      </c>
      <c r="T943" s="23" t="str">
        <f t="shared" si="43"/>
        <v>area: mean where sea time: mean</v>
      </c>
      <c r="U943" s="27" t="str">
        <f t="shared" si="44"/>
        <v>phypico</v>
      </c>
      <c r="V943" s="23"/>
    </row>
    <row r="944" spans="1:22" ht="154">
      <c r="A944" s="23" t="s">
        <v>5025</v>
      </c>
      <c r="B944" s="23" t="s">
        <v>5026</v>
      </c>
      <c r="C944" s="24" t="s">
        <v>5027</v>
      </c>
      <c r="D944" s="24" t="s">
        <v>5028</v>
      </c>
      <c r="E944" s="24" t="s">
        <v>29</v>
      </c>
      <c r="F944" s="23" t="s">
        <v>30</v>
      </c>
      <c r="G944" s="23"/>
      <c r="H944" s="23" t="s">
        <v>16</v>
      </c>
      <c r="I944" s="24" t="s">
        <v>31</v>
      </c>
      <c r="J944" s="23" t="s">
        <v>32</v>
      </c>
      <c r="K944" s="24"/>
      <c r="L944" s="26"/>
      <c r="M944" s="26"/>
      <c r="N944" s="23"/>
      <c r="O944" s="27"/>
      <c r="P944" s="23" t="s">
        <v>6218</v>
      </c>
      <c r="Q944" s="27" t="str">
        <f>IF(O944&lt;&gt;"",O944,IF(ISNUMBER(FIND("xant",E944)),"ant",IF(ISNUMBER(FIND("xgre",E944)),"gre","glb")))</f>
        <v>glb</v>
      </c>
      <c r="R944" s="23"/>
      <c r="S944" s="23" t="str">
        <f t="shared" si="42"/>
        <v>longitude, latitude, olevel, time</v>
      </c>
      <c r="T944" s="23" t="str">
        <f t="shared" si="43"/>
        <v>area: mean where sea time: mean</v>
      </c>
      <c r="U944" s="27" t="str">
        <f t="shared" si="44"/>
        <v>po4</v>
      </c>
      <c r="V944" s="23"/>
    </row>
    <row r="945" spans="1:22" ht="64">
      <c r="A945" s="23" t="s">
        <v>1153</v>
      </c>
      <c r="B945" s="23" t="s">
        <v>1154</v>
      </c>
      <c r="C945" s="24" t="s">
        <v>1155</v>
      </c>
      <c r="D945" s="24" t="s">
        <v>1156</v>
      </c>
      <c r="E945" s="24" t="s">
        <v>14</v>
      </c>
      <c r="F945" s="23" t="s">
        <v>15</v>
      </c>
      <c r="G945" s="23"/>
      <c r="H945" s="23" t="s">
        <v>16</v>
      </c>
      <c r="I945" s="24" t="s">
        <v>1157</v>
      </c>
      <c r="J945" s="23" t="s">
        <v>18</v>
      </c>
      <c r="K945" s="33" t="s">
        <v>6007</v>
      </c>
      <c r="L945" s="26"/>
      <c r="M945" s="26" t="s">
        <v>6008</v>
      </c>
      <c r="N945" s="23"/>
      <c r="O945" s="27"/>
      <c r="P945" s="23" t="s">
        <v>6217</v>
      </c>
      <c r="Q945" s="27" t="str">
        <f>IF(O945&lt;&gt;"",O945,IF(ISNUMBER(FIND("xant",E945)),"ant",IF(ISNUMBER(FIND("xgre",E945)),"gre","glb")))</f>
        <v>glb</v>
      </c>
      <c r="R945" s="23"/>
      <c r="S945" s="23" t="str">
        <f t="shared" si="42"/>
        <v>longitude, latitude, time</v>
      </c>
      <c r="T945" s="23" t="str">
        <f t="shared" si="43"/>
        <v xml:space="preserve">area: mean time: sum (with each sample weighted by the time-interval it represents) </v>
      </c>
      <c r="U945" s="27" t="str">
        <f t="shared" si="44"/>
        <v>pod0</v>
      </c>
      <c r="V945" s="23"/>
    </row>
    <row r="946" spans="1:22" ht="28">
      <c r="A946" s="23" t="s">
        <v>5029</v>
      </c>
      <c r="B946" s="23" t="s">
        <v>5030</v>
      </c>
      <c r="C946" s="24" t="s">
        <v>5031</v>
      </c>
      <c r="D946" s="24" t="s">
        <v>5032</v>
      </c>
      <c r="E946" s="24" t="s">
        <v>29</v>
      </c>
      <c r="F946" s="23" t="s">
        <v>30</v>
      </c>
      <c r="G946" s="23"/>
      <c r="H946" s="23" t="s">
        <v>16</v>
      </c>
      <c r="I946" s="24" t="s">
        <v>31</v>
      </c>
      <c r="J946" s="23" t="s">
        <v>32</v>
      </c>
      <c r="K946" s="24"/>
      <c r="L946" s="26"/>
      <c r="M946" s="26"/>
      <c r="N946" s="23"/>
      <c r="O946" s="27"/>
      <c r="P946" s="23" t="s">
        <v>6218</v>
      </c>
      <c r="Q946" s="27" t="str">
        <f>IF(O946&lt;&gt;"",O946,IF(ISNUMBER(FIND("xant",E946)),"ant",IF(ISNUMBER(FIND("xgre",E946)),"gre","glb")))</f>
        <v>glb</v>
      </c>
      <c r="R946" s="23"/>
      <c r="S946" s="23" t="str">
        <f t="shared" si="42"/>
        <v>longitude, latitude, olevel, time</v>
      </c>
      <c r="T946" s="23" t="str">
        <f t="shared" si="43"/>
        <v>area: mean where sea time: mean</v>
      </c>
      <c r="U946" s="27" t="str">
        <f t="shared" si="44"/>
        <v>pp</v>
      </c>
      <c r="V946" s="23"/>
    </row>
    <row r="947" spans="1:22" ht="28">
      <c r="A947" s="23" t="s">
        <v>5033</v>
      </c>
      <c r="B947" s="23" t="s">
        <v>5034</v>
      </c>
      <c r="C947" s="24" t="s">
        <v>5031</v>
      </c>
      <c r="D947" s="24" t="s">
        <v>5032</v>
      </c>
      <c r="E947" s="24" t="s">
        <v>72</v>
      </c>
      <c r="F947" s="23" t="s">
        <v>15</v>
      </c>
      <c r="G947" s="23" t="s">
        <v>73</v>
      </c>
      <c r="H947" s="23" t="s">
        <v>16</v>
      </c>
      <c r="I947" s="24" t="s">
        <v>31</v>
      </c>
      <c r="J947" s="23" t="s">
        <v>37</v>
      </c>
      <c r="K947" s="24" t="s">
        <v>6003</v>
      </c>
      <c r="L947" s="24" t="s">
        <v>72</v>
      </c>
      <c r="M947" s="26"/>
      <c r="N947" s="23" t="s">
        <v>5030</v>
      </c>
      <c r="O947" s="27"/>
      <c r="P947" s="23" t="s">
        <v>6218</v>
      </c>
      <c r="Q947" s="27" t="str">
        <f>IF(O947&lt;&gt;"",O947,IF(ISNUMBER(FIND("xant",E947)),"ant",IF(ISNUMBER(FIND("xgre",E947)),"gre","glb")))</f>
        <v>glb</v>
      </c>
      <c r="R947" s="23"/>
      <c r="S947" s="23" t="str">
        <f t="shared" si="42"/>
        <v>longitude, latitude, time, depth0m</v>
      </c>
      <c r="T947" s="23" t="str">
        <f t="shared" si="43"/>
        <v>area: mean where sea time: mean</v>
      </c>
      <c r="U947" s="27" t="str">
        <f t="shared" si="44"/>
        <v>pp</v>
      </c>
      <c r="V947" s="23"/>
    </row>
    <row r="948" spans="1:22" ht="28">
      <c r="A948" s="23" t="s">
        <v>96</v>
      </c>
      <c r="B948" s="23" t="s">
        <v>97</v>
      </c>
      <c r="C948" s="24" t="s">
        <v>98</v>
      </c>
      <c r="D948" s="24" t="s">
        <v>99</v>
      </c>
      <c r="E948" s="24" t="s">
        <v>14</v>
      </c>
      <c r="F948" s="23" t="s">
        <v>15</v>
      </c>
      <c r="G948" s="23"/>
      <c r="H948" s="23" t="s">
        <v>16</v>
      </c>
      <c r="I948" s="24" t="s">
        <v>17</v>
      </c>
      <c r="J948" s="23" t="s">
        <v>18</v>
      </c>
      <c r="K948" s="24"/>
      <c r="L948" s="26"/>
      <c r="M948" s="26"/>
      <c r="N948" s="23"/>
      <c r="O948" s="27"/>
      <c r="P948" s="23" t="s">
        <v>6217</v>
      </c>
      <c r="Q948" s="27" t="str">
        <f>IF(O948&lt;&gt;"",O948,IF(ISNUMBER(FIND("xant",E948)),"ant",IF(ISNUMBER(FIND("xgre",E948)),"gre","glb")))</f>
        <v>glb</v>
      </c>
      <c r="R948" s="23"/>
      <c r="S948" s="23" t="str">
        <f t="shared" si="42"/>
        <v>longitude, latitude, time</v>
      </c>
      <c r="T948" s="23" t="str">
        <f t="shared" si="43"/>
        <v>area: time: mean</v>
      </c>
      <c r="U948" s="27" t="str">
        <f t="shared" si="44"/>
        <v>pr</v>
      </c>
      <c r="V948" s="23"/>
    </row>
    <row r="949" spans="1:22" ht="14">
      <c r="A949" s="23" t="s">
        <v>304</v>
      </c>
      <c r="B949" s="23" t="s">
        <v>97</v>
      </c>
      <c r="C949" s="24" t="s">
        <v>98</v>
      </c>
      <c r="D949" s="24" t="s">
        <v>305</v>
      </c>
      <c r="E949" s="24" t="s">
        <v>14</v>
      </c>
      <c r="F949" s="23" t="s">
        <v>15</v>
      </c>
      <c r="G949" s="23"/>
      <c r="H949" s="23" t="s">
        <v>16</v>
      </c>
      <c r="I949" s="24" t="s">
        <v>17</v>
      </c>
      <c r="J949" s="23" t="s">
        <v>18</v>
      </c>
      <c r="K949" s="24"/>
      <c r="L949" s="26"/>
      <c r="M949" s="26"/>
      <c r="N949" s="23"/>
      <c r="O949" s="27"/>
      <c r="P949" s="23" t="s">
        <v>6217</v>
      </c>
      <c r="Q949" s="27" t="str">
        <f>IF(O949&lt;&gt;"",O949,IF(ISNUMBER(FIND("xant",E949)),"ant",IF(ISNUMBER(FIND("xgre",E949)),"gre","glb")))</f>
        <v>glb</v>
      </c>
      <c r="R949" s="23"/>
      <c r="S949" s="23" t="str">
        <f t="shared" si="42"/>
        <v>longitude, latitude, time</v>
      </c>
      <c r="T949" s="23" t="str">
        <f t="shared" si="43"/>
        <v>area: time: mean</v>
      </c>
      <c r="U949" s="27" t="str">
        <f t="shared" si="44"/>
        <v>pr</v>
      </c>
      <c r="V949" s="23"/>
    </row>
    <row r="950" spans="1:22" ht="28">
      <c r="A950" s="23" t="s">
        <v>384</v>
      </c>
      <c r="B950" s="23" t="s">
        <v>97</v>
      </c>
      <c r="C950" s="24" t="s">
        <v>385</v>
      </c>
      <c r="D950" s="24" t="s">
        <v>386</v>
      </c>
      <c r="E950" s="24" t="s">
        <v>108</v>
      </c>
      <c r="F950" s="23" t="s">
        <v>15</v>
      </c>
      <c r="G950" s="23"/>
      <c r="H950" s="23" t="s">
        <v>66</v>
      </c>
      <c r="I950" s="24" t="s">
        <v>67</v>
      </c>
      <c r="J950" s="23" t="s">
        <v>18</v>
      </c>
      <c r="K950" s="24" t="s">
        <v>6009</v>
      </c>
      <c r="L950" s="26"/>
      <c r="M950" s="26"/>
      <c r="N950" s="23"/>
      <c r="O950" s="27"/>
      <c r="P950" s="23" t="s">
        <v>6217</v>
      </c>
      <c r="Q950" s="27" t="str">
        <f>IF(O950&lt;&gt;"",O950,IF(ISNUMBER(FIND("xant",E950)),"ant",IF(ISNUMBER(FIND("xgre",E950)),"gre","glb")))</f>
        <v>glb</v>
      </c>
      <c r="R950" s="23"/>
      <c r="S950" s="23" t="str">
        <f t="shared" si="42"/>
        <v>longitude, latitude, time1</v>
      </c>
      <c r="T950" s="23" t="str">
        <f t="shared" si="43"/>
        <v>area: mean time: point</v>
      </c>
      <c r="U950" s="27" t="str">
        <f t="shared" si="44"/>
        <v>pr</v>
      </c>
      <c r="V950" s="23"/>
    </row>
    <row r="951" spans="1:22" ht="28">
      <c r="A951" s="23" t="s">
        <v>1477</v>
      </c>
      <c r="B951" s="23" t="s">
        <v>97</v>
      </c>
      <c r="C951" s="24" t="s">
        <v>98</v>
      </c>
      <c r="D951" s="24" t="s">
        <v>1478</v>
      </c>
      <c r="E951" s="24" t="s">
        <v>14</v>
      </c>
      <c r="F951" s="23" t="s">
        <v>15</v>
      </c>
      <c r="G951" s="23"/>
      <c r="H951" s="23" t="s">
        <v>16</v>
      </c>
      <c r="I951" s="24" t="s">
        <v>17</v>
      </c>
      <c r="J951" s="23" t="s">
        <v>18</v>
      </c>
      <c r="K951" s="24"/>
      <c r="L951" s="26"/>
      <c r="M951" s="26"/>
      <c r="N951" s="23"/>
      <c r="O951" s="27"/>
      <c r="P951" s="23" t="s">
        <v>6217</v>
      </c>
      <c r="Q951" s="27" t="str">
        <f>IF(O951&lt;&gt;"",O951,IF(ISNUMBER(FIND("xant",E951)),"ant",IF(ISNUMBER(FIND("xgre",E951)),"gre","glb")))</f>
        <v>glb</v>
      </c>
      <c r="R951" s="23"/>
      <c r="S951" s="23" t="str">
        <f t="shared" si="42"/>
        <v>longitude, latitude, time</v>
      </c>
      <c r="T951" s="23" t="str">
        <f t="shared" si="43"/>
        <v>area: time: mean</v>
      </c>
      <c r="U951" s="27" t="str">
        <f t="shared" si="44"/>
        <v>pr</v>
      </c>
      <c r="V951" s="23"/>
    </row>
    <row r="952" spans="1:22" ht="28">
      <c r="A952" s="23" t="s">
        <v>1613</v>
      </c>
      <c r="B952" s="23" t="s">
        <v>97</v>
      </c>
      <c r="C952" s="24" t="s">
        <v>98</v>
      </c>
      <c r="D952" s="24" t="s">
        <v>1478</v>
      </c>
      <c r="E952" s="24" t="s">
        <v>108</v>
      </c>
      <c r="F952" s="23" t="s">
        <v>15</v>
      </c>
      <c r="G952" s="23"/>
      <c r="H952" s="23" t="s">
        <v>66</v>
      </c>
      <c r="I952" s="24" t="s">
        <v>67</v>
      </c>
      <c r="J952" s="23" t="s">
        <v>18</v>
      </c>
      <c r="K952" s="24"/>
      <c r="L952" s="26"/>
      <c r="M952" s="26"/>
      <c r="N952" s="23"/>
      <c r="O952" s="27"/>
      <c r="P952" s="23" t="s">
        <v>6217</v>
      </c>
      <c r="Q952" s="27" t="str">
        <f>IF(O952&lt;&gt;"",O952,IF(ISNUMBER(FIND("xant",E952)),"ant",IF(ISNUMBER(FIND("xgre",E952)),"gre","glb")))</f>
        <v>glb</v>
      </c>
      <c r="R952" s="23"/>
      <c r="S952" s="23" t="str">
        <f t="shared" si="42"/>
        <v>longitude, latitude, time1</v>
      </c>
      <c r="T952" s="23" t="str">
        <f t="shared" si="43"/>
        <v>area: mean time: point</v>
      </c>
      <c r="U952" s="27" t="str">
        <f t="shared" si="44"/>
        <v>pr</v>
      </c>
      <c r="V952" s="23"/>
    </row>
    <row r="953" spans="1:22" ht="28">
      <c r="A953" s="23" t="s">
        <v>1963</v>
      </c>
      <c r="B953" s="23" t="s">
        <v>97</v>
      </c>
      <c r="C953" s="24" t="s">
        <v>98</v>
      </c>
      <c r="D953" s="24" t="s">
        <v>1478</v>
      </c>
      <c r="E953" s="24" t="s">
        <v>1930</v>
      </c>
      <c r="F953" s="23" t="s">
        <v>1931</v>
      </c>
      <c r="G953" s="23"/>
      <c r="H953" s="23" t="s">
        <v>66</v>
      </c>
      <c r="I953" s="24" t="s">
        <v>383</v>
      </c>
      <c r="J953" s="23"/>
      <c r="K953" s="24"/>
      <c r="L953" s="26"/>
      <c r="M953" s="26"/>
      <c r="N953" s="23"/>
      <c r="O953" s="27"/>
      <c r="P953" s="23" t="s">
        <v>6221</v>
      </c>
      <c r="Q953" s="27" t="str">
        <f>IF(O953&lt;&gt;"",O953,IF(ISNUMBER(FIND("xant",E953)),"ant",IF(ISNUMBER(FIND("xgre",E953)),"gre","glb")))</f>
        <v>glb</v>
      </c>
      <c r="R953" s="23"/>
      <c r="S953" s="23" t="str">
        <f t="shared" si="42"/>
        <v>site, time1</v>
      </c>
      <c r="T953" s="23" t="str">
        <f t="shared" si="43"/>
        <v>area: point time: point</v>
      </c>
      <c r="U953" s="27" t="str">
        <f t="shared" si="44"/>
        <v>pr</v>
      </c>
      <c r="V953" s="23"/>
    </row>
    <row r="954" spans="1:22" ht="28">
      <c r="A954" s="23" t="s">
        <v>2072</v>
      </c>
      <c r="B954" s="23" t="s">
        <v>97</v>
      </c>
      <c r="C954" s="24" t="s">
        <v>98</v>
      </c>
      <c r="D954" s="24" t="s">
        <v>1478</v>
      </c>
      <c r="E954" s="24" t="s">
        <v>14</v>
      </c>
      <c r="F954" s="23" t="s">
        <v>15</v>
      </c>
      <c r="G954" s="23"/>
      <c r="H954" s="23" t="s">
        <v>16</v>
      </c>
      <c r="I954" s="24" t="s">
        <v>17</v>
      </c>
      <c r="J954" s="23" t="s">
        <v>18</v>
      </c>
      <c r="K954" s="24"/>
      <c r="L954" s="26"/>
      <c r="M954" s="26"/>
      <c r="N954" s="23"/>
      <c r="O954" s="27"/>
      <c r="P954" s="23" t="s">
        <v>6217</v>
      </c>
      <c r="Q954" s="27" t="str">
        <f>IF(O954&lt;&gt;"",O954,IF(ISNUMBER(FIND("xant",E954)),"ant",IF(ISNUMBER(FIND("xgre",E954)),"gre","glb")))</f>
        <v>glb</v>
      </c>
      <c r="R954" s="23"/>
      <c r="S954" s="23" t="str">
        <f t="shared" si="42"/>
        <v>longitude, latitude, time</v>
      </c>
      <c r="T954" s="23" t="str">
        <f t="shared" si="43"/>
        <v>area: time: mean</v>
      </c>
      <c r="U954" s="27" t="str">
        <f t="shared" si="44"/>
        <v>pr</v>
      </c>
      <c r="V954" s="23"/>
    </row>
    <row r="955" spans="1:22" ht="14">
      <c r="A955" s="23" t="s">
        <v>2147</v>
      </c>
      <c r="B955" s="23" t="s">
        <v>97</v>
      </c>
      <c r="C955" s="24" t="s">
        <v>98</v>
      </c>
      <c r="D955" s="24" t="s">
        <v>2148</v>
      </c>
      <c r="E955" s="24" t="s">
        <v>14</v>
      </c>
      <c r="F955" s="23" t="s">
        <v>15</v>
      </c>
      <c r="G955" s="23"/>
      <c r="H955" s="23" t="s">
        <v>16</v>
      </c>
      <c r="I955" s="24" t="s">
        <v>17</v>
      </c>
      <c r="J955" s="23" t="s">
        <v>18</v>
      </c>
      <c r="K955" s="24"/>
      <c r="L955" s="26"/>
      <c r="M955" s="26"/>
      <c r="N955" s="23"/>
      <c r="O955" s="27"/>
      <c r="P955" s="23" t="s">
        <v>6217</v>
      </c>
      <c r="Q955" s="27" t="str">
        <f>IF(O955&lt;&gt;"",O955,IF(ISNUMBER(FIND("xant",E955)),"ant",IF(ISNUMBER(FIND("xgre",E955)),"gre","glb")))</f>
        <v>glb</v>
      </c>
      <c r="R955" s="23"/>
      <c r="S955" s="23" t="str">
        <f t="shared" si="42"/>
        <v>longitude, latitude, time</v>
      </c>
      <c r="T955" s="23" t="str">
        <f t="shared" si="43"/>
        <v>area: time: mean</v>
      </c>
      <c r="U955" s="27" t="str">
        <f t="shared" si="44"/>
        <v>pr</v>
      </c>
      <c r="V955" s="23"/>
    </row>
    <row r="956" spans="1:22" ht="42">
      <c r="A956" s="23" t="s">
        <v>3228</v>
      </c>
      <c r="B956" s="23" t="s">
        <v>3229</v>
      </c>
      <c r="C956" s="24" t="s">
        <v>3230</v>
      </c>
      <c r="D956" s="24" t="s">
        <v>3231</v>
      </c>
      <c r="E956" s="24" t="s">
        <v>14</v>
      </c>
      <c r="F956" s="23" t="s">
        <v>15</v>
      </c>
      <c r="G956" s="23"/>
      <c r="H956" s="23" t="s">
        <v>16</v>
      </c>
      <c r="I956" s="24" t="s">
        <v>17</v>
      </c>
      <c r="J956" s="23" t="s">
        <v>18</v>
      </c>
      <c r="K956" s="24"/>
      <c r="L956" s="26"/>
      <c r="M956" s="26"/>
      <c r="N956" s="23"/>
      <c r="O956" s="27"/>
      <c r="P956" s="23" t="s">
        <v>6217</v>
      </c>
      <c r="Q956" s="27" t="str">
        <f>IF(O956&lt;&gt;"",O956,IF(ISNUMBER(FIND("xant",E956)),"ant",IF(ISNUMBER(FIND("xgre",E956)),"gre","glb")))</f>
        <v>glb</v>
      </c>
      <c r="R956" s="23"/>
      <c r="S956" s="23" t="str">
        <f t="shared" si="42"/>
        <v>longitude, latitude, time</v>
      </c>
      <c r="T956" s="23" t="str">
        <f t="shared" si="43"/>
        <v>area: time: mean</v>
      </c>
      <c r="U956" s="27" t="str">
        <f t="shared" si="44"/>
        <v>pr17O</v>
      </c>
      <c r="V956" s="23"/>
    </row>
    <row r="957" spans="1:22" ht="42">
      <c r="A957" s="23" t="s">
        <v>3232</v>
      </c>
      <c r="B957" s="23" t="s">
        <v>3233</v>
      </c>
      <c r="C957" s="24" t="s">
        <v>3234</v>
      </c>
      <c r="D957" s="24" t="s">
        <v>3235</v>
      </c>
      <c r="E957" s="24" t="s">
        <v>14</v>
      </c>
      <c r="F957" s="23" t="s">
        <v>15</v>
      </c>
      <c r="G957" s="23"/>
      <c r="H957" s="23" t="s">
        <v>16</v>
      </c>
      <c r="I957" s="24" t="s">
        <v>17</v>
      </c>
      <c r="J957" s="23" t="s">
        <v>18</v>
      </c>
      <c r="K957" s="24"/>
      <c r="L957" s="26"/>
      <c r="M957" s="26"/>
      <c r="N957" s="23"/>
      <c r="O957" s="27"/>
      <c r="P957" s="23" t="s">
        <v>6217</v>
      </c>
      <c r="Q957" s="27" t="str">
        <f>IF(O957&lt;&gt;"",O957,IF(ISNUMBER(FIND("xant",E957)),"ant",IF(ISNUMBER(FIND("xgre",E957)),"gre","glb")))</f>
        <v>glb</v>
      </c>
      <c r="R957" s="23"/>
      <c r="S957" s="23" t="str">
        <f t="shared" si="42"/>
        <v>longitude, latitude, time</v>
      </c>
      <c r="T957" s="23" t="str">
        <f t="shared" si="43"/>
        <v>area: time: mean</v>
      </c>
      <c r="U957" s="27" t="str">
        <f t="shared" si="44"/>
        <v>pr18O</v>
      </c>
      <c r="V957" s="23"/>
    </row>
    <row r="958" spans="1:22" ht="42">
      <c r="A958" s="23" t="s">
        <v>3224</v>
      </c>
      <c r="B958" s="23" t="s">
        <v>3225</v>
      </c>
      <c r="C958" s="24" t="s">
        <v>3226</v>
      </c>
      <c r="D958" s="24" t="s">
        <v>3227</v>
      </c>
      <c r="E958" s="24" t="s">
        <v>14</v>
      </c>
      <c r="F958" s="23" t="s">
        <v>15</v>
      </c>
      <c r="G958" s="23"/>
      <c r="H958" s="23" t="s">
        <v>16</v>
      </c>
      <c r="I958" s="24" t="s">
        <v>17</v>
      </c>
      <c r="J958" s="23" t="s">
        <v>18</v>
      </c>
      <c r="K958" s="24"/>
      <c r="L958" s="26"/>
      <c r="M958" s="26"/>
      <c r="N958" s="23"/>
      <c r="O958" s="27"/>
      <c r="P958" s="23" t="s">
        <v>6217</v>
      </c>
      <c r="Q958" s="27" t="str">
        <f>IF(O958&lt;&gt;"",O958,IF(ISNUMBER(FIND("xant",E958)),"ant",IF(ISNUMBER(FIND("xgre",E958)),"gre","glb")))</f>
        <v>glb</v>
      </c>
      <c r="R958" s="23"/>
      <c r="S958" s="23" t="str">
        <f t="shared" si="42"/>
        <v>longitude, latitude, time</v>
      </c>
      <c r="T958" s="23" t="str">
        <f t="shared" si="43"/>
        <v>area: time: mean</v>
      </c>
      <c r="U958" s="27" t="str">
        <f t="shared" si="44"/>
        <v>pr2h</v>
      </c>
      <c r="V958" s="23"/>
    </row>
    <row r="959" spans="1:22" ht="14">
      <c r="A959" s="23" t="s">
        <v>1479</v>
      </c>
      <c r="B959" s="23" t="s">
        <v>1480</v>
      </c>
      <c r="C959" s="24" t="s">
        <v>1481</v>
      </c>
      <c r="D959" s="24" t="s">
        <v>1482</v>
      </c>
      <c r="E959" s="24" t="s">
        <v>14</v>
      </c>
      <c r="F959" s="23" t="s">
        <v>15</v>
      </c>
      <c r="G959" s="23"/>
      <c r="H959" s="23" t="s">
        <v>16</v>
      </c>
      <c r="I959" s="24" t="s">
        <v>17</v>
      </c>
      <c r="J959" s="23" t="s">
        <v>18</v>
      </c>
      <c r="K959" s="24"/>
      <c r="L959" s="26"/>
      <c r="M959" s="26"/>
      <c r="N959" s="23"/>
      <c r="O959" s="27"/>
      <c r="P959" s="23" t="s">
        <v>6217</v>
      </c>
      <c r="Q959" s="27" t="str">
        <f>IF(O959&lt;&gt;"",O959,IF(ISNUMBER(FIND("xant",E959)),"ant",IF(ISNUMBER(FIND("xgre",E959)),"gre","glb")))</f>
        <v>glb</v>
      </c>
      <c r="R959" s="23"/>
      <c r="S959" s="23" t="str">
        <f t="shared" si="42"/>
        <v>longitude, latitude, time</v>
      </c>
      <c r="T959" s="23" t="str">
        <f t="shared" si="43"/>
        <v>area: time: mean</v>
      </c>
      <c r="U959" s="27" t="str">
        <f t="shared" si="44"/>
        <v>prc</v>
      </c>
      <c r="V959" s="23"/>
    </row>
    <row r="960" spans="1:22" ht="14">
      <c r="A960" s="23" t="s">
        <v>1964</v>
      </c>
      <c r="B960" s="23" t="s">
        <v>1480</v>
      </c>
      <c r="C960" s="24" t="s">
        <v>1481</v>
      </c>
      <c r="D960" s="24" t="s">
        <v>1482</v>
      </c>
      <c r="E960" s="24" t="s">
        <v>1930</v>
      </c>
      <c r="F960" s="23" t="s">
        <v>1931</v>
      </c>
      <c r="G960" s="23"/>
      <c r="H960" s="23" t="s">
        <v>66</v>
      </c>
      <c r="I960" s="24" t="s">
        <v>383</v>
      </c>
      <c r="J960" s="23"/>
      <c r="K960" s="24"/>
      <c r="L960" s="26"/>
      <c r="M960" s="26"/>
      <c r="N960" s="23"/>
      <c r="O960" s="27"/>
      <c r="P960" s="23" t="s">
        <v>6221</v>
      </c>
      <c r="Q960" s="27" t="str">
        <f>IF(O960&lt;&gt;"",O960,IF(ISNUMBER(FIND("xant",E960)),"ant",IF(ISNUMBER(FIND("xgre",E960)),"gre","glb")))</f>
        <v>glb</v>
      </c>
      <c r="R960" s="23"/>
      <c r="S960" s="23" t="str">
        <f t="shared" si="42"/>
        <v>site, time1</v>
      </c>
      <c r="T960" s="23" t="str">
        <f t="shared" si="43"/>
        <v>area: point time: point</v>
      </c>
      <c r="U960" s="27" t="str">
        <f t="shared" si="44"/>
        <v>prc</v>
      </c>
      <c r="V960" s="23"/>
    </row>
    <row r="961" spans="1:22" ht="14">
      <c r="A961" s="23" t="s">
        <v>2073</v>
      </c>
      <c r="B961" s="23" t="s">
        <v>1480</v>
      </c>
      <c r="C961" s="24" t="s">
        <v>1481</v>
      </c>
      <c r="D961" s="24" t="s">
        <v>1482</v>
      </c>
      <c r="E961" s="24" t="s">
        <v>14</v>
      </c>
      <c r="F961" s="23" t="s">
        <v>15</v>
      </c>
      <c r="G961" s="23"/>
      <c r="H961" s="23" t="s">
        <v>16</v>
      </c>
      <c r="I961" s="24" t="s">
        <v>17</v>
      </c>
      <c r="J961" s="23" t="s">
        <v>18</v>
      </c>
      <c r="K961" s="24"/>
      <c r="L961" s="26"/>
      <c r="M961" s="26"/>
      <c r="N961" s="23"/>
      <c r="O961" s="27"/>
      <c r="P961" s="23" t="s">
        <v>6217</v>
      </c>
      <c r="Q961" s="27" t="str">
        <f>IF(O961&lt;&gt;"",O961,IF(ISNUMBER(FIND("xant",E961)),"ant",IF(ISNUMBER(FIND("xgre",E961)),"gre","glb")))</f>
        <v>glb</v>
      </c>
      <c r="R961" s="23"/>
      <c r="S961" s="23" t="str">
        <f t="shared" si="42"/>
        <v>longitude, latitude, time</v>
      </c>
      <c r="T961" s="23" t="str">
        <f t="shared" si="43"/>
        <v>area: time: mean</v>
      </c>
      <c r="U961" s="27" t="str">
        <f t="shared" si="44"/>
        <v>prc</v>
      </c>
      <c r="V961" s="23"/>
    </row>
    <row r="962" spans="1:22" ht="28">
      <c r="A962" s="23" t="s">
        <v>2468</v>
      </c>
      <c r="B962" s="23" t="s">
        <v>2469</v>
      </c>
      <c r="C962" s="24" t="s">
        <v>2470</v>
      </c>
      <c r="D962" s="24" t="s">
        <v>305</v>
      </c>
      <c r="E962" s="24" t="s">
        <v>14</v>
      </c>
      <c r="F962" s="23" t="s">
        <v>15</v>
      </c>
      <c r="G962" s="23"/>
      <c r="H962" s="23" t="s">
        <v>16</v>
      </c>
      <c r="I962" s="24" t="s">
        <v>2471</v>
      </c>
      <c r="J962" s="23" t="s">
        <v>18</v>
      </c>
      <c r="K962" s="24"/>
      <c r="L962" s="26"/>
      <c r="M962" s="24" t="s">
        <v>6195</v>
      </c>
      <c r="N962" s="23"/>
      <c r="O962" s="27"/>
      <c r="P962" s="23" t="s">
        <v>6217</v>
      </c>
      <c r="Q962" s="27" t="str">
        <f>IF(O962&lt;&gt;"",O962,IF(ISNUMBER(FIND("xant",E962)),"ant",IF(ISNUMBER(FIND("xgre",E962)),"gre","glb")))</f>
        <v>glb</v>
      </c>
      <c r="R962" s="23"/>
      <c r="S962" s="23" t="str">
        <f t="shared" ref="S962:S1025" si="45">IF(L962="",E962,L962)</f>
        <v>longitude, latitude, time</v>
      </c>
      <c r="T962" s="23" t="str">
        <f t="shared" ref="T962:T1025" si="46">IF(M962="",I962,M962)</f>
        <v>area: time: mean where crops</v>
      </c>
      <c r="U962" s="27" t="str">
        <f t="shared" ref="U962:U1025" si="47">IF(N962="",B962,N962)</f>
        <v>prCrop</v>
      </c>
      <c r="V962" s="23"/>
    </row>
    <row r="963" spans="1:22" ht="42">
      <c r="A963" s="23" t="s">
        <v>306</v>
      </c>
      <c r="B963" s="23" t="s">
        <v>307</v>
      </c>
      <c r="C963" s="24" t="s">
        <v>308</v>
      </c>
      <c r="D963" s="24" t="s">
        <v>309</v>
      </c>
      <c r="E963" s="24" t="s">
        <v>14</v>
      </c>
      <c r="F963" s="23" t="s">
        <v>15</v>
      </c>
      <c r="G963" s="23"/>
      <c r="H963" s="23" t="s">
        <v>16</v>
      </c>
      <c r="I963" s="24" t="s">
        <v>310</v>
      </c>
      <c r="J963" s="23" t="s">
        <v>18</v>
      </c>
      <c r="K963" s="24"/>
      <c r="L963" s="26"/>
      <c r="M963" s="26"/>
      <c r="N963" s="23"/>
      <c r="O963" s="27"/>
      <c r="P963" s="23" t="s">
        <v>6217</v>
      </c>
      <c r="Q963" s="27" t="str">
        <f>IF(O963&lt;&gt;"",O963,IF(ISNUMBER(FIND("xant",E963)),"ant",IF(ISNUMBER(FIND("xgre",E963)),"gre","glb")))</f>
        <v>glb</v>
      </c>
      <c r="R963" s="23"/>
      <c r="S963" s="23" t="str">
        <f t="shared" si="45"/>
        <v>longitude, latitude, time</v>
      </c>
      <c r="T963" s="23" t="str">
        <f t="shared" si="46"/>
        <v>area: mean time: maximum</v>
      </c>
      <c r="U963" s="27" t="str">
        <f t="shared" si="47"/>
        <v>prhmax</v>
      </c>
      <c r="V963" s="23"/>
    </row>
    <row r="964" spans="1:22" ht="14">
      <c r="A964" s="23" t="s">
        <v>2472</v>
      </c>
      <c r="B964" s="23" t="s">
        <v>307</v>
      </c>
      <c r="C964" s="24" t="s">
        <v>308</v>
      </c>
      <c r="D964" s="24" t="s">
        <v>2473</v>
      </c>
      <c r="E964" s="24" t="s">
        <v>14</v>
      </c>
      <c r="F964" s="23" t="s">
        <v>15</v>
      </c>
      <c r="G964" s="23"/>
      <c r="H964" s="23" t="s">
        <v>16</v>
      </c>
      <c r="I964" s="24" t="s">
        <v>310</v>
      </c>
      <c r="J964" s="23" t="s">
        <v>18</v>
      </c>
      <c r="K964" s="24"/>
      <c r="L964" s="26"/>
      <c r="M964" s="26"/>
      <c r="N964" s="23"/>
      <c r="O964" s="27"/>
      <c r="P964" s="23" t="s">
        <v>6217</v>
      </c>
      <c r="Q964" s="27" t="str">
        <f>IF(O964&lt;&gt;"",O964,IF(ISNUMBER(FIND("xant",E964)),"ant",IF(ISNUMBER(FIND("xgre",E964)),"gre","glb")))</f>
        <v>glb</v>
      </c>
      <c r="R964" s="23"/>
      <c r="S964" s="23" t="str">
        <f t="shared" si="45"/>
        <v>longitude, latitude, time</v>
      </c>
      <c r="T964" s="23" t="str">
        <f t="shared" si="46"/>
        <v>area: mean time: maximum</v>
      </c>
      <c r="U964" s="27" t="str">
        <f t="shared" si="47"/>
        <v>prhmax</v>
      </c>
      <c r="V964" s="23"/>
    </row>
    <row r="965" spans="1:22" ht="42">
      <c r="A965" s="23" t="s">
        <v>3236</v>
      </c>
      <c r="B965" s="23" t="s">
        <v>307</v>
      </c>
      <c r="C965" s="24" t="s">
        <v>308</v>
      </c>
      <c r="D965" s="24" t="s">
        <v>309</v>
      </c>
      <c r="E965" s="24" t="s">
        <v>14</v>
      </c>
      <c r="F965" s="23" t="s">
        <v>15</v>
      </c>
      <c r="G965" s="23"/>
      <c r="H965" s="23" t="s">
        <v>16</v>
      </c>
      <c r="I965" s="24" t="s">
        <v>310</v>
      </c>
      <c r="J965" s="23" t="s">
        <v>18</v>
      </c>
      <c r="K965" s="24"/>
      <c r="L965" s="26"/>
      <c r="M965" s="26"/>
      <c r="N965" s="23"/>
      <c r="O965" s="27"/>
      <c r="P965" s="23" t="s">
        <v>6217</v>
      </c>
      <c r="Q965" s="27" t="str">
        <f>IF(O965&lt;&gt;"",O965,IF(ISNUMBER(FIND("xant",E965)),"ant",IF(ISNUMBER(FIND("xgre",E965)),"gre","glb")))</f>
        <v>glb</v>
      </c>
      <c r="R965" s="23"/>
      <c r="S965" s="23" t="str">
        <f t="shared" si="45"/>
        <v>longitude, latitude, time</v>
      </c>
      <c r="T965" s="23" t="str">
        <f t="shared" si="46"/>
        <v>area: mean time: maximum</v>
      </c>
      <c r="U965" s="27" t="str">
        <f t="shared" si="47"/>
        <v>prhmax</v>
      </c>
      <c r="V965" s="23"/>
    </row>
    <row r="966" spans="1:22" ht="28">
      <c r="A966" s="23" t="s">
        <v>311</v>
      </c>
      <c r="B966" s="23" t="s">
        <v>312</v>
      </c>
      <c r="C966" s="24" t="s">
        <v>313</v>
      </c>
      <c r="D966" s="24" t="s">
        <v>314</v>
      </c>
      <c r="E966" s="24" t="s">
        <v>14</v>
      </c>
      <c r="F966" s="23" t="s">
        <v>15</v>
      </c>
      <c r="G966" s="23"/>
      <c r="H966" s="23" t="s">
        <v>16</v>
      </c>
      <c r="I966" s="24" t="s">
        <v>17</v>
      </c>
      <c r="J966" s="23" t="s">
        <v>18</v>
      </c>
      <c r="K966" s="24"/>
      <c r="L966" s="26"/>
      <c r="M966" s="26"/>
      <c r="N966" s="23"/>
      <c r="O966" s="27"/>
      <c r="P966" s="23" t="s">
        <v>6217</v>
      </c>
      <c r="Q966" s="27" t="str">
        <f>IF(O966&lt;&gt;"",O966,IF(ISNUMBER(FIND("xant",E966)),"ant",IF(ISNUMBER(FIND("xgre",E966)),"gre","glb")))</f>
        <v>glb</v>
      </c>
      <c r="R966" s="23"/>
      <c r="S966" s="23" t="str">
        <f t="shared" si="45"/>
        <v>longitude, latitude, time</v>
      </c>
      <c r="T966" s="23" t="str">
        <f t="shared" si="46"/>
        <v>area: time: mean</v>
      </c>
      <c r="U966" s="27" t="str">
        <f t="shared" si="47"/>
        <v>prra</v>
      </c>
      <c r="V966" s="23"/>
    </row>
    <row r="967" spans="1:22" ht="28">
      <c r="A967" s="23" t="s">
        <v>1483</v>
      </c>
      <c r="B967" s="23" t="s">
        <v>312</v>
      </c>
      <c r="C967" s="24" t="s">
        <v>313</v>
      </c>
      <c r="D967" s="24" t="s">
        <v>1484</v>
      </c>
      <c r="E967" s="24" t="s">
        <v>14</v>
      </c>
      <c r="F967" s="23" t="s">
        <v>15</v>
      </c>
      <c r="G967" s="23"/>
      <c r="H967" s="23" t="s">
        <v>16</v>
      </c>
      <c r="I967" s="24" t="s">
        <v>17</v>
      </c>
      <c r="J967" s="23" t="s">
        <v>18</v>
      </c>
      <c r="K967" s="24"/>
      <c r="L967" s="26"/>
      <c r="M967" s="26"/>
      <c r="N967" s="23"/>
      <c r="O967" s="27"/>
      <c r="P967" s="23" t="s">
        <v>6217</v>
      </c>
      <c r="Q967" s="27" t="str">
        <f>IF(O967&lt;&gt;"",O967,IF(ISNUMBER(FIND("xant",E967)),"ant",IF(ISNUMBER(FIND("xgre",E967)),"gre","glb")))</f>
        <v>glb</v>
      </c>
      <c r="R967" s="23"/>
      <c r="S967" s="23" t="str">
        <f t="shared" si="45"/>
        <v>longitude, latitude, time</v>
      </c>
      <c r="T967" s="23" t="str">
        <f t="shared" si="46"/>
        <v>area: time: mean</v>
      </c>
      <c r="U967" s="27" t="str">
        <f t="shared" si="47"/>
        <v>prra</v>
      </c>
      <c r="V967" s="23"/>
    </row>
    <row r="968" spans="1:22" ht="14">
      <c r="A968" s="23" t="s">
        <v>2474</v>
      </c>
      <c r="B968" s="23" t="s">
        <v>312</v>
      </c>
      <c r="C968" s="24" t="s">
        <v>2475</v>
      </c>
      <c r="D968" s="24" t="s">
        <v>2476</v>
      </c>
      <c r="E968" s="24" t="s">
        <v>14</v>
      </c>
      <c r="F968" s="23" t="s">
        <v>15</v>
      </c>
      <c r="G968" s="23"/>
      <c r="H968" s="23" t="s">
        <v>16</v>
      </c>
      <c r="I968" s="24" t="s">
        <v>78</v>
      </c>
      <c r="J968" s="23" t="s">
        <v>18</v>
      </c>
      <c r="K968" s="24"/>
      <c r="L968" s="26"/>
      <c r="M968" s="26"/>
      <c r="N968" s="23"/>
      <c r="O968" s="27"/>
      <c r="P968" s="23" t="s">
        <v>6217</v>
      </c>
      <c r="Q968" s="27" t="str">
        <f>IF(O968&lt;&gt;"",O968,IF(ISNUMBER(FIND("xant",E968)),"ant",IF(ISNUMBER(FIND("xgre",E968)),"gre","glb")))</f>
        <v>glb</v>
      </c>
      <c r="R968" s="23"/>
      <c r="S968" s="23" t="str">
        <f t="shared" si="45"/>
        <v>longitude, latitude, time</v>
      </c>
      <c r="T968" s="23" t="str">
        <f t="shared" si="46"/>
        <v>area: mean where land time: mean</v>
      </c>
      <c r="U968" s="27" t="str">
        <f t="shared" si="47"/>
        <v>prra</v>
      </c>
      <c r="V968" s="23"/>
    </row>
    <row r="969" spans="1:22" ht="56">
      <c r="A969" s="23" t="s">
        <v>3788</v>
      </c>
      <c r="B969" s="23" t="s">
        <v>312</v>
      </c>
      <c r="C969" s="24" t="s">
        <v>3789</v>
      </c>
      <c r="D969" s="24" t="s">
        <v>3790</v>
      </c>
      <c r="E969" s="24" t="s">
        <v>3747</v>
      </c>
      <c r="F969" s="23" t="s">
        <v>3726</v>
      </c>
      <c r="G969" s="23"/>
      <c r="H969" s="23" t="s">
        <v>16</v>
      </c>
      <c r="I969" s="24" t="s">
        <v>3331</v>
      </c>
      <c r="J969" s="23" t="s">
        <v>3728</v>
      </c>
      <c r="K969" s="24" t="s">
        <v>6001</v>
      </c>
      <c r="L969" s="29" t="s">
        <v>14</v>
      </c>
      <c r="M969" s="29"/>
      <c r="N969" s="23"/>
      <c r="O969" s="27"/>
      <c r="P969" s="23" t="s">
        <v>6219</v>
      </c>
      <c r="Q969" s="27" t="str">
        <f>IF(O969&lt;&gt;"",O969,IF(ISNUMBER(FIND("xant",E969)),"ant",IF(ISNUMBER(FIND("xgre",E969)),"gre","glb")))</f>
        <v>ant</v>
      </c>
      <c r="R969" s="23"/>
      <c r="S969" s="23" t="str">
        <f t="shared" si="45"/>
        <v>longitude, latitude, time</v>
      </c>
      <c r="T969" s="23" t="str">
        <f t="shared" si="46"/>
        <v>area: time: mean where ice_sheet</v>
      </c>
      <c r="U969" s="27" t="str">
        <f t="shared" si="47"/>
        <v>prra</v>
      </c>
      <c r="V969" s="23"/>
    </row>
    <row r="970" spans="1:22" ht="56">
      <c r="A970" s="23" t="s">
        <v>3828</v>
      </c>
      <c r="B970" s="23" t="s">
        <v>312</v>
      </c>
      <c r="C970" s="24" t="s">
        <v>3789</v>
      </c>
      <c r="D970" s="24" t="s">
        <v>3790</v>
      </c>
      <c r="E970" s="24" t="s">
        <v>3815</v>
      </c>
      <c r="F970" s="23" t="s">
        <v>3740</v>
      </c>
      <c r="G970" s="23"/>
      <c r="H970" s="23" t="s">
        <v>16</v>
      </c>
      <c r="I970" s="24" t="s">
        <v>3331</v>
      </c>
      <c r="J970" s="23" t="s">
        <v>3728</v>
      </c>
      <c r="K970" s="24" t="s">
        <v>6001</v>
      </c>
      <c r="L970" s="29" t="s">
        <v>14</v>
      </c>
      <c r="M970" s="29"/>
      <c r="N970" s="23"/>
      <c r="O970" s="27"/>
      <c r="P970" s="23" t="s">
        <v>6219</v>
      </c>
      <c r="Q970" s="27" t="str">
        <f>IF(O970&lt;&gt;"",O970,IF(ISNUMBER(FIND("xant",E970)),"ant",IF(ISNUMBER(FIND("xgre",E970)),"gre","glb")))</f>
        <v>gre</v>
      </c>
      <c r="R970" s="23"/>
      <c r="S970" s="23" t="str">
        <f t="shared" si="45"/>
        <v>longitude, latitude, time</v>
      </c>
      <c r="T970" s="23" t="str">
        <f t="shared" si="46"/>
        <v>area: time: mean where ice_sheet</v>
      </c>
      <c r="U970" s="27" t="str">
        <f t="shared" si="47"/>
        <v>prra</v>
      </c>
      <c r="V970" s="23"/>
    </row>
    <row r="971" spans="1:22" ht="42">
      <c r="A971" s="23" t="s">
        <v>3999</v>
      </c>
      <c r="B971" s="23" t="s">
        <v>4000</v>
      </c>
      <c r="C971" s="24" t="s">
        <v>4001</v>
      </c>
      <c r="D971" s="24" t="s">
        <v>3970</v>
      </c>
      <c r="E971" s="24" t="s">
        <v>14</v>
      </c>
      <c r="F971" s="23" t="s">
        <v>15</v>
      </c>
      <c r="G971" s="23"/>
      <c r="H971" s="23" t="s">
        <v>16</v>
      </c>
      <c r="I971" s="24" t="s">
        <v>3331</v>
      </c>
      <c r="J971" s="23" t="s">
        <v>18</v>
      </c>
      <c r="K971" s="24" t="s">
        <v>5940</v>
      </c>
      <c r="L971" s="29"/>
      <c r="M971" s="29"/>
      <c r="N971" s="23" t="s">
        <v>312</v>
      </c>
      <c r="O971" s="27"/>
      <c r="P971" s="23" t="s">
        <v>6219</v>
      </c>
      <c r="Q971" s="27" t="str">
        <f>IF(O971&lt;&gt;"",O971,IF(ISNUMBER(FIND("xant",E971)),"ant",IF(ISNUMBER(FIND("xgre",E971)),"gre","glb")))</f>
        <v>glb</v>
      </c>
      <c r="R971" s="23"/>
      <c r="S971" s="23" t="str">
        <f t="shared" si="45"/>
        <v>longitude, latitude, time</v>
      </c>
      <c r="T971" s="23" t="str">
        <f t="shared" si="46"/>
        <v>area: time: mean where ice_sheet</v>
      </c>
      <c r="U971" s="27" t="str">
        <f t="shared" si="47"/>
        <v>prra</v>
      </c>
      <c r="V971" s="23"/>
    </row>
    <row r="972" spans="1:22" ht="14">
      <c r="A972" s="23" t="s">
        <v>2477</v>
      </c>
      <c r="B972" s="23" t="s">
        <v>2478</v>
      </c>
      <c r="C972" s="24" t="s">
        <v>2479</v>
      </c>
      <c r="D972" s="24" t="s">
        <v>2480</v>
      </c>
      <c r="E972" s="24" t="s">
        <v>14</v>
      </c>
      <c r="F972" s="23" t="s">
        <v>15</v>
      </c>
      <c r="G972" s="23"/>
      <c r="H972" s="23" t="s">
        <v>16</v>
      </c>
      <c r="I972" s="24" t="s">
        <v>78</v>
      </c>
      <c r="J972" s="23" t="s">
        <v>18</v>
      </c>
      <c r="K972" s="24"/>
      <c r="L972" s="26"/>
      <c r="M972" s="26"/>
      <c r="N972" s="23"/>
      <c r="O972" s="27"/>
      <c r="P972" s="23" t="s">
        <v>6217</v>
      </c>
      <c r="Q972" s="27" t="str">
        <f>IF(O972&lt;&gt;"",O972,IF(ISNUMBER(FIND("xant",E972)),"ant",IF(ISNUMBER(FIND("xgre",E972)),"gre","glb")))</f>
        <v>glb</v>
      </c>
      <c r="R972" s="23"/>
      <c r="S972" s="23" t="str">
        <f t="shared" si="45"/>
        <v>longitude, latitude, time</v>
      </c>
      <c r="T972" s="23" t="str">
        <f t="shared" si="46"/>
        <v>area: mean where land time: mean</v>
      </c>
      <c r="U972" s="27" t="str">
        <f t="shared" si="47"/>
        <v>prrsn</v>
      </c>
      <c r="V972" s="23"/>
    </row>
    <row r="973" spans="1:22" ht="42">
      <c r="A973" s="23" t="s">
        <v>100</v>
      </c>
      <c r="B973" s="23" t="s">
        <v>101</v>
      </c>
      <c r="C973" s="24" t="s">
        <v>102</v>
      </c>
      <c r="D973" s="24" t="s">
        <v>103</v>
      </c>
      <c r="E973" s="24" t="s">
        <v>14</v>
      </c>
      <c r="F973" s="23" t="s">
        <v>15</v>
      </c>
      <c r="G973" s="23"/>
      <c r="H973" s="23" t="s">
        <v>16</v>
      </c>
      <c r="I973" s="24" t="s">
        <v>17</v>
      </c>
      <c r="J973" s="23" t="s">
        <v>18</v>
      </c>
      <c r="K973" s="24"/>
      <c r="L973" s="26"/>
      <c r="M973" s="26"/>
      <c r="N973" s="23"/>
      <c r="O973" s="27"/>
      <c r="P973" s="23" t="s">
        <v>6217</v>
      </c>
      <c r="Q973" s="27" t="str">
        <f>IF(O973&lt;&gt;"",O973,IF(ISNUMBER(FIND("xant",E973)),"ant",IF(ISNUMBER(FIND("xgre",E973)),"gre","glb")))</f>
        <v>glb</v>
      </c>
      <c r="R973" s="23"/>
      <c r="S973" s="23" t="str">
        <f t="shared" si="45"/>
        <v>longitude, latitude, time</v>
      </c>
      <c r="T973" s="23" t="str">
        <f t="shared" si="46"/>
        <v>area: time: mean</v>
      </c>
      <c r="U973" s="27" t="str">
        <f t="shared" si="47"/>
        <v>prsn</v>
      </c>
      <c r="V973" s="23"/>
    </row>
    <row r="974" spans="1:22" ht="28">
      <c r="A974" s="23" t="s">
        <v>315</v>
      </c>
      <c r="B974" s="23" t="s">
        <v>101</v>
      </c>
      <c r="C974" s="24" t="s">
        <v>316</v>
      </c>
      <c r="D974" s="24" t="s">
        <v>317</v>
      </c>
      <c r="E974" s="24" t="s">
        <v>14</v>
      </c>
      <c r="F974" s="23" t="s">
        <v>15</v>
      </c>
      <c r="G974" s="23"/>
      <c r="H974" s="23" t="s">
        <v>16</v>
      </c>
      <c r="I974" s="24" t="s">
        <v>17</v>
      </c>
      <c r="J974" s="23" t="s">
        <v>18</v>
      </c>
      <c r="K974" s="24"/>
      <c r="L974" s="26"/>
      <c r="M974" s="26"/>
      <c r="N974" s="23"/>
      <c r="O974" s="27"/>
      <c r="P974" s="23" t="s">
        <v>6217</v>
      </c>
      <c r="Q974" s="27" t="str">
        <f>IF(O974&lt;&gt;"",O974,IF(ISNUMBER(FIND("xant",E974)),"ant",IF(ISNUMBER(FIND("xgre",E974)),"gre","glb")))</f>
        <v>glb</v>
      </c>
      <c r="R974" s="23"/>
      <c r="S974" s="23" t="str">
        <f t="shared" si="45"/>
        <v>longitude, latitude, time</v>
      </c>
      <c r="T974" s="23" t="str">
        <f t="shared" si="46"/>
        <v>area: time: mean</v>
      </c>
      <c r="U974" s="27" t="str">
        <f t="shared" si="47"/>
        <v>prsn</v>
      </c>
      <c r="V974" s="23"/>
    </row>
    <row r="975" spans="1:22" ht="28">
      <c r="A975" s="23" t="s">
        <v>1485</v>
      </c>
      <c r="B975" s="23" t="s">
        <v>101</v>
      </c>
      <c r="C975" s="24" t="s">
        <v>102</v>
      </c>
      <c r="D975" s="24" t="s">
        <v>1486</v>
      </c>
      <c r="E975" s="24" t="s">
        <v>14</v>
      </c>
      <c r="F975" s="23" t="s">
        <v>15</v>
      </c>
      <c r="G975" s="23"/>
      <c r="H975" s="23" t="s">
        <v>16</v>
      </c>
      <c r="I975" s="24" t="s">
        <v>17</v>
      </c>
      <c r="J975" s="23" t="s">
        <v>18</v>
      </c>
      <c r="K975" s="24"/>
      <c r="L975" s="26"/>
      <c r="M975" s="26"/>
      <c r="N975" s="23"/>
      <c r="O975" s="27"/>
      <c r="P975" s="23" t="s">
        <v>6217</v>
      </c>
      <c r="Q975" s="27" t="str">
        <f>IF(O975&lt;&gt;"",O975,IF(ISNUMBER(FIND("xant",E975)),"ant",IF(ISNUMBER(FIND("xgre",E975)),"gre","glb")))</f>
        <v>glb</v>
      </c>
      <c r="R975" s="23"/>
      <c r="S975" s="23" t="str">
        <f t="shared" si="45"/>
        <v>longitude, latitude, time</v>
      </c>
      <c r="T975" s="23" t="str">
        <f t="shared" si="46"/>
        <v>area: time: mean</v>
      </c>
      <c r="U975" s="27" t="str">
        <f t="shared" si="47"/>
        <v>prsn</v>
      </c>
      <c r="V975" s="23"/>
    </row>
    <row r="976" spans="1:22" ht="28">
      <c r="A976" s="23" t="s">
        <v>1965</v>
      </c>
      <c r="B976" s="23" t="s">
        <v>101</v>
      </c>
      <c r="C976" s="24" t="s">
        <v>102</v>
      </c>
      <c r="D976" s="24" t="s">
        <v>1486</v>
      </c>
      <c r="E976" s="24" t="s">
        <v>1930</v>
      </c>
      <c r="F976" s="23" t="s">
        <v>1931</v>
      </c>
      <c r="G976" s="23"/>
      <c r="H976" s="23" t="s">
        <v>66</v>
      </c>
      <c r="I976" s="24" t="s">
        <v>383</v>
      </c>
      <c r="J976" s="23"/>
      <c r="K976" s="24"/>
      <c r="L976" s="26"/>
      <c r="M976" s="26"/>
      <c r="N976" s="23"/>
      <c r="O976" s="27"/>
      <c r="P976" s="23" t="s">
        <v>6221</v>
      </c>
      <c r="Q976" s="27" t="str">
        <f>IF(O976&lt;&gt;"",O976,IF(ISNUMBER(FIND("xant",E976)),"ant",IF(ISNUMBER(FIND("xgre",E976)),"gre","glb")))</f>
        <v>glb</v>
      </c>
      <c r="R976" s="23"/>
      <c r="S976" s="23" t="str">
        <f t="shared" si="45"/>
        <v>site, time1</v>
      </c>
      <c r="T976" s="23" t="str">
        <f t="shared" si="46"/>
        <v>area: point time: point</v>
      </c>
      <c r="U976" s="27" t="str">
        <f t="shared" si="47"/>
        <v>prsn</v>
      </c>
      <c r="V976" s="23"/>
    </row>
    <row r="977" spans="1:22" ht="28">
      <c r="A977" s="23" t="s">
        <v>2074</v>
      </c>
      <c r="B977" s="23" t="s">
        <v>101</v>
      </c>
      <c r="C977" s="24" t="s">
        <v>102</v>
      </c>
      <c r="D977" s="24" t="s">
        <v>1486</v>
      </c>
      <c r="E977" s="24" t="s">
        <v>14</v>
      </c>
      <c r="F977" s="23" t="s">
        <v>15</v>
      </c>
      <c r="G977" s="23"/>
      <c r="H977" s="23" t="s">
        <v>16</v>
      </c>
      <c r="I977" s="24" t="s">
        <v>17</v>
      </c>
      <c r="J977" s="23" t="s">
        <v>18</v>
      </c>
      <c r="K977" s="24"/>
      <c r="L977" s="26"/>
      <c r="M977" s="26"/>
      <c r="N977" s="23"/>
      <c r="O977" s="27"/>
      <c r="P977" s="23" t="s">
        <v>6217</v>
      </c>
      <c r="Q977" s="27" t="str">
        <f>IF(O977&lt;&gt;"",O977,IF(ISNUMBER(FIND("xant",E977)),"ant",IF(ISNUMBER(FIND("xgre",E977)),"gre","glb")))</f>
        <v>glb</v>
      </c>
      <c r="R977" s="23"/>
      <c r="S977" s="23" t="str">
        <f t="shared" si="45"/>
        <v>longitude, latitude, time</v>
      </c>
      <c r="T977" s="23" t="str">
        <f t="shared" si="46"/>
        <v>area: time: mean</v>
      </c>
      <c r="U977" s="27" t="str">
        <f t="shared" si="47"/>
        <v>prsn</v>
      </c>
      <c r="V977" s="23"/>
    </row>
    <row r="978" spans="1:22" ht="42">
      <c r="A978" s="23" t="s">
        <v>3791</v>
      </c>
      <c r="B978" s="23" t="s">
        <v>101</v>
      </c>
      <c r="C978" s="24" t="s">
        <v>102</v>
      </c>
      <c r="D978" s="24" t="s">
        <v>3781</v>
      </c>
      <c r="E978" s="24" t="s">
        <v>3747</v>
      </c>
      <c r="F978" s="23" t="s">
        <v>3726</v>
      </c>
      <c r="G978" s="23"/>
      <c r="H978" s="23" t="s">
        <v>16</v>
      </c>
      <c r="I978" s="24" t="s">
        <v>3331</v>
      </c>
      <c r="J978" s="23" t="s">
        <v>3728</v>
      </c>
      <c r="K978" s="25" t="s">
        <v>5912</v>
      </c>
      <c r="L978" s="29" t="s">
        <v>14</v>
      </c>
      <c r="M978" s="29"/>
      <c r="N978" s="23"/>
      <c r="O978" s="27"/>
      <c r="P978" s="23" t="s">
        <v>6219</v>
      </c>
      <c r="Q978" s="27" t="str">
        <f>IF(O978&lt;&gt;"",O978,IF(ISNUMBER(FIND("xant",E978)),"ant",IF(ISNUMBER(FIND("xgre",E978)),"gre","glb")))</f>
        <v>ant</v>
      </c>
      <c r="R978" s="23"/>
      <c r="S978" s="23" t="str">
        <f t="shared" si="45"/>
        <v>longitude, latitude, time</v>
      </c>
      <c r="T978" s="23" t="str">
        <f t="shared" si="46"/>
        <v>area: time: mean where ice_sheet</v>
      </c>
      <c r="U978" s="27" t="str">
        <f t="shared" si="47"/>
        <v>prsn</v>
      </c>
      <c r="V978" s="23"/>
    </row>
    <row r="979" spans="1:22" ht="42">
      <c r="A979" s="23" t="s">
        <v>3829</v>
      </c>
      <c r="B979" s="23" t="s">
        <v>101</v>
      </c>
      <c r="C979" s="24" t="s">
        <v>102</v>
      </c>
      <c r="D979" s="24" t="s">
        <v>3781</v>
      </c>
      <c r="E979" s="24" t="s">
        <v>3815</v>
      </c>
      <c r="F979" s="23" t="s">
        <v>3740</v>
      </c>
      <c r="G979" s="23"/>
      <c r="H979" s="23" t="s">
        <v>16</v>
      </c>
      <c r="I979" s="24" t="s">
        <v>3331</v>
      </c>
      <c r="J979" s="23" t="s">
        <v>3728</v>
      </c>
      <c r="K979" s="25" t="s">
        <v>5954</v>
      </c>
      <c r="L979" s="29" t="s">
        <v>14</v>
      </c>
      <c r="M979" s="29"/>
      <c r="N979" s="23"/>
      <c r="O979" s="27"/>
      <c r="P979" s="23" t="s">
        <v>6219</v>
      </c>
      <c r="Q979" s="27" t="str">
        <f>IF(O979&lt;&gt;"",O979,IF(ISNUMBER(FIND("xant",E979)),"ant",IF(ISNUMBER(FIND("xgre",E979)),"gre","glb")))</f>
        <v>gre</v>
      </c>
      <c r="R979" s="23"/>
      <c r="S979" s="23" t="str">
        <f t="shared" si="45"/>
        <v>longitude, latitude, time</v>
      </c>
      <c r="T979" s="23" t="str">
        <f t="shared" si="46"/>
        <v>area: time: mean where ice_sheet</v>
      </c>
      <c r="U979" s="27" t="str">
        <f t="shared" si="47"/>
        <v>prsn</v>
      </c>
      <c r="V979" s="23"/>
    </row>
    <row r="980" spans="1:22" ht="42">
      <c r="A980" s="23" t="s">
        <v>3241</v>
      </c>
      <c r="B980" s="23" t="s">
        <v>3242</v>
      </c>
      <c r="C980" s="24" t="s">
        <v>3243</v>
      </c>
      <c r="D980" s="24" t="s">
        <v>3244</v>
      </c>
      <c r="E980" s="24" t="s">
        <v>14</v>
      </c>
      <c r="F980" s="23" t="s">
        <v>15</v>
      </c>
      <c r="G980" s="23"/>
      <c r="H980" s="23" t="s">
        <v>16</v>
      </c>
      <c r="I980" s="24" t="s">
        <v>17</v>
      </c>
      <c r="J980" s="23" t="s">
        <v>18</v>
      </c>
      <c r="K980" s="24"/>
      <c r="L980" s="26"/>
      <c r="M980" s="26"/>
      <c r="N980" s="23"/>
      <c r="O980" s="27"/>
      <c r="P980" s="23" t="s">
        <v>6217</v>
      </c>
      <c r="Q980" s="27" t="str">
        <f>IF(O980&lt;&gt;"",O980,IF(ISNUMBER(FIND("xant",E980)),"ant",IF(ISNUMBER(FIND("xgre",E980)),"gre","glb")))</f>
        <v>glb</v>
      </c>
      <c r="R980" s="23"/>
      <c r="S980" s="23" t="str">
        <f t="shared" si="45"/>
        <v>longitude, latitude, time</v>
      </c>
      <c r="T980" s="23" t="str">
        <f t="shared" si="46"/>
        <v>area: time: mean</v>
      </c>
      <c r="U980" s="27" t="str">
        <f t="shared" si="47"/>
        <v>prsn18O</v>
      </c>
      <c r="V980" s="23"/>
    </row>
    <row r="981" spans="1:22" ht="42">
      <c r="A981" s="23" t="s">
        <v>3237</v>
      </c>
      <c r="B981" s="23" t="s">
        <v>3238</v>
      </c>
      <c r="C981" s="24" t="s">
        <v>3239</v>
      </c>
      <c r="D981" s="24" t="s">
        <v>3240</v>
      </c>
      <c r="E981" s="24" t="s">
        <v>14</v>
      </c>
      <c r="F981" s="23" t="s">
        <v>15</v>
      </c>
      <c r="G981" s="23"/>
      <c r="H981" s="23" t="s">
        <v>16</v>
      </c>
      <c r="I981" s="24" t="s">
        <v>17</v>
      </c>
      <c r="J981" s="23" t="s">
        <v>18</v>
      </c>
      <c r="K981" s="24"/>
      <c r="L981" s="26"/>
      <c r="M981" s="26"/>
      <c r="N981" s="23"/>
      <c r="O981" s="27"/>
      <c r="P981" s="23" t="s">
        <v>6217</v>
      </c>
      <c r="Q981" s="27" t="str">
        <f>IF(O981&lt;&gt;"",O981,IF(ISNUMBER(FIND("xant",E981)),"ant",IF(ISNUMBER(FIND("xgre",E981)),"gre","glb")))</f>
        <v>glb</v>
      </c>
      <c r="R981" s="23"/>
      <c r="S981" s="23" t="str">
        <f t="shared" si="45"/>
        <v>longitude, latitude, time</v>
      </c>
      <c r="T981" s="23" t="str">
        <f t="shared" si="46"/>
        <v>area: time: mean</v>
      </c>
      <c r="U981" s="27" t="str">
        <f t="shared" si="47"/>
        <v>prsn2h</v>
      </c>
      <c r="V981" s="23"/>
    </row>
    <row r="982" spans="1:22" ht="14">
      <c r="A982" s="23" t="s">
        <v>2481</v>
      </c>
      <c r="B982" s="23" t="s">
        <v>2482</v>
      </c>
      <c r="C982" s="24" t="s">
        <v>2483</v>
      </c>
      <c r="D982" s="24" t="s">
        <v>2484</v>
      </c>
      <c r="E982" s="24" t="s">
        <v>14</v>
      </c>
      <c r="F982" s="23" t="s">
        <v>15</v>
      </c>
      <c r="G982" s="23"/>
      <c r="H982" s="23" t="s">
        <v>16</v>
      </c>
      <c r="I982" s="24" t="s">
        <v>78</v>
      </c>
      <c r="J982" s="23" t="s">
        <v>18</v>
      </c>
      <c r="K982" s="24"/>
      <c r="L982" s="26"/>
      <c r="M982" s="26"/>
      <c r="N982" s="23"/>
      <c r="O982" s="27"/>
      <c r="P982" s="23" t="s">
        <v>6217</v>
      </c>
      <c r="Q982" s="27" t="str">
        <f>IF(O982&lt;&gt;"",O982,IF(ISNUMBER(FIND("xant",E982)),"ant",IF(ISNUMBER(FIND("xgre",E982)),"gre","glb")))</f>
        <v>glb</v>
      </c>
      <c r="R982" s="23"/>
      <c r="S982" s="23" t="str">
        <f t="shared" si="45"/>
        <v>longitude, latitude, time</v>
      </c>
      <c r="T982" s="23" t="str">
        <f t="shared" si="46"/>
        <v>area: mean where land time: mean</v>
      </c>
      <c r="U982" s="27" t="str">
        <f t="shared" si="47"/>
        <v>prsnc</v>
      </c>
      <c r="V982" s="23"/>
    </row>
    <row r="983" spans="1:22" ht="42">
      <c r="A983" s="23" t="s">
        <v>4002</v>
      </c>
      <c r="B983" s="23" t="s">
        <v>4003</v>
      </c>
      <c r="C983" s="24" t="s">
        <v>4004</v>
      </c>
      <c r="D983" s="24" t="s">
        <v>3970</v>
      </c>
      <c r="E983" s="24" t="s">
        <v>14</v>
      </c>
      <c r="F983" s="23" t="s">
        <v>15</v>
      </c>
      <c r="G983" s="23"/>
      <c r="H983" s="23" t="s">
        <v>16</v>
      </c>
      <c r="I983" s="24" t="s">
        <v>3331</v>
      </c>
      <c r="J983" s="23" t="s">
        <v>18</v>
      </c>
      <c r="K983" s="24"/>
      <c r="L983" s="26"/>
      <c r="M983" s="26"/>
      <c r="N983" s="23"/>
      <c r="O983" s="27"/>
      <c r="P983" s="23" t="s">
        <v>6219</v>
      </c>
      <c r="Q983" s="27" t="str">
        <f>IF(O983&lt;&gt;"",O983,IF(ISNUMBER(FIND("xant",E983)),"ant",IF(ISNUMBER(FIND("xgre",E983)),"gre","glb")))</f>
        <v>glb</v>
      </c>
      <c r="R983" s="23"/>
      <c r="S983" s="23" t="str">
        <f t="shared" si="45"/>
        <v>longitude, latitude, time</v>
      </c>
      <c r="T983" s="23" t="str">
        <f t="shared" si="46"/>
        <v>area: time: mean where ice_sheet</v>
      </c>
      <c r="U983" s="27" t="str">
        <f t="shared" si="47"/>
        <v>prsnIs</v>
      </c>
      <c r="V983" s="23"/>
    </row>
    <row r="984" spans="1:22" ht="28">
      <c r="A984" s="23" t="s">
        <v>2485</v>
      </c>
      <c r="B984" s="23" t="s">
        <v>2486</v>
      </c>
      <c r="C984" s="24" t="s">
        <v>2487</v>
      </c>
      <c r="D984" s="24" t="s">
        <v>2488</v>
      </c>
      <c r="E984" s="24" t="s">
        <v>14</v>
      </c>
      <c r="F984" s="23" t="s">
        <v>15</v>
      </c>
      <c r="G984" s="23"/>
      <c r="H984" s="23" t="s">
        <v>16</v>
      </c>
      <c r="I984" s="24" t="s">
        <v>78</v>
      </c>
      <c r="J984" s="23" t="s">
        <v>18</v>
      </c>
      <c r="K984" s="24"/>
      <c r="L984" s="26"/>
      <c r="M984" s="26"/>
      <c r="N984" s="23"/>
      <c r="O984" s="27"/>
      <c r="P984" s="23" t="s">
        <v>6217</v>
      </c>
      <c r="Q984" s="27" t="str">
        <f>IF(O984&lt;&gt;"",O984,IF(ISNUMBER(FIND("xant",E984)),"ant",IF(ISNUMBER(FIND("xgre",E984)),"gre","glb")))</f>
        <v>glb</v>
      </c>
      <c r="R984" s="23"/>
      <c r="S984" s="23" t="str">
        <f t="shared" si="45"/>
        <v>longitude, latitude, time</v>
      </c>
      <c r="T984" s="23" t="str">
        <f t="shared" si="46"/>
        <v>area: mean where land time: mean</v>
      </c>
      <c r="U984" s="27" t="str">
        <f t="shared" si="47"/>
        <v>prsnsn</v>
      </c>
      <c r="V984" s="23"/>
    </row>
    <row r="985" spans="1:22" ht="42">
      <c r="A985" s="23" t="s">
        <v>4175</v>
      </c>
      <c r="B985" s="23" t="s">
        <v>4176</v>
      </c>
      <c r="C985" s="24" t="s">
        <v>4177</v>
      </c>
      <c r="D985" s="24" t="s">
        <v>4178</v>
      </c>
      <c r="E985" s="24" t="s">
        <v>14</v>
      </c>
      <c r="F985" s="23" t="s">
        <v>15</v>
      </c>
      <c r="G985" s="23"/>
      <c r="H985" s="23" t="s">
        <v>16</v>
      </c>
      <c r="I985" s="24" t="s">
        <v>78</v>
      </c>
      <c r="J985" s="23" t="s">
        <v>18</v>
      </c>
      <c r="K985" s="24"/>
      <c r="L985" s="26"/>
      <c r="M985" s="26"/>
      <c r="N985" s="23"/>
      <c r="O985" s="27"/>
      <c r="P985" s="23" t="s">
        <v>6217</v>
      </c>
      <c r="Q985" s="27" t="str">
        <f>IF(O985&lt;&gt;"",O985,IF(ISNUMBER(FIND("xant",E985)),"ant",IF(ISNUMBER(FIND("xgre",E985)),"gre","glb")))</f>
        <v>glb</v>
      </c>
      <c r="R985" s="23"/>
      <c r="S985" s="23" t="str">
        <f t="shared" si="45"/>
        <v>longitude, latitude, time</v>
      </c>
      <c r="T985" s="23" t="str">
        <f t="shared" si="46"/>
        <v>area: mean where land time: mean</v>
      </c>
      <c r="U985" s="27" t="str">
        <f t="shared" si="47"/>
        <v>prveg</v>
      </c>
      <c r="V985" s="23"/>
    </row>
    <row r="986" spans="1:22" ht="28">
      <c r="A986" s="23" t="s">
        <v>387</v>
      </c>
      <c r="B986" s="23" t="s">
        <v>388</v>
      </c>
      <c r="C986" s="24" t="s">
        <v>389</v>
      </c>
      <c r="D986" s="24" t="s">
        <v>390</v>
      </c>
      <c r="E986" s="24" t="s">
        <v>108</v>
      </c>
      <c r="F986" s="23" t="s">
        <v>15</v>
      </c>
      <c r="G986" s="23"/>
      <c r="H986" s="23" t="s">
        <v>66</v>
      </c>
      <c r="I986" s="24" t="s">
        <v>289</v>
      </c>
      <c r="J986" s="23" t="s">
        <v>18</v>
      </c>
      <c r="K986" s="24"/>
      <c r="L986" s="26"/>
      <c r="M986" s="26"/>
      <c r="N986" s="23"/>
      <c r="O986" s="27"/>
      <c r="P986" s="23" t="s">
        <v>6217</v>
      </c>
      <c r="Q986" s="27" t="str">
        <f>IF(O986&lt;&gt;"",O986,IF(ISNUMBER(FIND("xant",E986)),"ant",IF(ISNUMBER(FIND("xgre",E986)),"gre","glb")))</f>
        <v>glb</v>
      </c>
      <c r="R986" s="23"/>
      <c r="S986" s="23" t="str">
        <f t="shared" si="45"/>
        <v>longitude, latitude, time1</v>
      </c>
      <c r="T986" s="23" t="str">
        <f t="shared" si="46"/>
        <v>time: point</v>
      </c>
      <c r="U986" s="27" t="str">
        <f t="shared" si="47"/>
        <v>prw</v>
      </c>
      <c r="V986" s="23"/>
    </row>
    <row r="987" spans="1:22" ht="14">
      <c r="A987" s="23" t="s">
        <v>1487</v>
      </c>
      <c r="B987" s="23" t="s">
        <v>388</v>
      </c>
      <c r="C987" s="24" t="s">
        <v>1488</v>
      </c>
      <c r="D987" s="24" t="s">
        <v>1489</v>
      </c>
      <c r="E987" s="24" t="s">
        <v>14</v>
      </c>
      <c r="F987" s="23" t="s">
        <v>15</v>
      </c>
      <c r="G987" s="23"/>
      <c r="H987" s="23" t="s">
        <v>16</v>
      </c>
      <c r="I987" s="24" t="s">
        <v>17</v>
      </c>
      <c r="J987" s="23" t="s">
        <v>18</v>
      </c>
      <c r="K987" s="24"/>
      <c r="L987" s="26"/>
      <c r="M987" s="26"/>
      <c r="N987" s="23"/>
      <c r="O987" s="27"/>
      <c r="P987" s="23" t="s">
        <v>6217</v>
      </c>
      <c r="Q987" s="27" t="str">
        <f>IF(O987&lt;&gt;"",O987,IF(ISNUMBER(FIND("xant",E987)),"ant",IF(ISNUMBER(FIND("xgre",E987)),"gre","glb")))</f>
        <v>glb</v>
      </c>
      <c r="R987" s="23"/>
      <c r="S987" s="23" t="str">
        <f t="shared" si="45"/>
        <v>longitude, latitude, time</v>
      </c>
      <c r="T987" s="23" t="str">
        <f t="shared" si="46"/>
        <v>area: time: mean</v>
      </c>
      <c r="U987" s="27" t="str">
        <f t="shared" si="47"/>
        <v>prw</v>
      </c>
      <c r="V987" s="23"/>
    </row>
    <row r="988" spans="1:22" ht="14">
      <c r="A988" s="23" t="s">
        <v>1614</v>
      </c>
      <c r="B988" s="23" t="s">
        <v>388</v>
      </c>
      <c r="C988" s="24" t="s">
        <v>1488</v>
      </c>
      <c r="D988" s="24" t="s">
        <v>1489</v>
      </c>
      <c r="E988" s="24" t="s">
        <v>108</v>
      </c>
      <c r="F988" s="23" t="s">
        <v>15</v>
      </c>
      <c r="G988" s="23"/>
      <c r="H988" s="23" t="s">
        <v>66</v>
      </c>
      <c r="I988" s="24" t="s">
        <v>67</v>
      </c>
      <c r="J988" s="23" t="s">
        <v>18</v>
      </c>
      <c r="K988" s="24"/>
      <c r="L988" s="26"/>
      <c r="M988" s="26"/>
      <c r="N988" s="23"/>
      <c r="O988" s="27"/>
      <c r="P988" s="23" t="s">
        <v>6217</v>
      </c>
      <c r="Q988" s="27" t="str">
        <f>IF(O988&lt;&gt;"",O988,IF(ISNUMBER(FIND("xant",E988)),"ant",IF(ISNUMBER(FIND("xgre",E988)),"gre","glb")))</f>
        <v>glb</v>
      </c>
      <c r="R988" s="23"/>
      <c r="S988" s="23" t="str">
        <f t="shared" si="45"/>
        <v>longitude, latitude, time1</v>
      </c>
      <c r="T988" s="23" t="str">
        <f t="shared" si="46"/>
        <v>area: mean time: point</v>
      </c>
      <c r="U988" s="27" t="str">
        <f t="shared" si="47"/>
        <v>prw</v>
      </c>
      <c r="V988" s="23"/>
    </row>
    <row r="989" spans="1:22" ht="14">
      <c r="A989" s="23" t="s">
        <v>1966</v>
      </c>
      <c r="B989" s="23" t="s">
        <v>388</v>
      </c>
      <c r="C989" s="24" t="s">
        <v>1488</v>
      </c>
      <c r="D989" s="24" t="s">
        <v>1489</v>
      </c>
      <c r="E989" s="24" t="s">
        <v>1930</v>
      </c>
      <c r="F989" s="23" t="s">
        <v>1931</v>
      </c>
      <c r="G989" s="23"/>
      <c r="H989" s="23" t="s">
        <v>66</v>
      </c>
      <c r="I989" s="24" t="s">
        <v>383</v>
      </c>
      <c r="J989" s="23"/>
      <c r="K989" s="24"/>
      <c r="L989" s="26"/>
      <c r="M989" s="26"/>
      <c r="N989" s="23"/>
      <c r="O989" s="27"/>
      <c r="P989" s="23" t="s">
        <v>6221</v>
      </c>
      <c r="Q989" s="27" t="str">
        <f>IF(O989&lt;&gt;"",O989,IF(ISNUMBER(FIND("xant",E989)),"ant",IF(ISNUMBER(FIND("xgre",E989)),"gre","glb")))</f>
        <v>glb</v>
      </c>
      <c r="R989" s="23"/>
      <c r="S989" s="23" t="str">
        <f t="shared" si="45"/>
        <v>site, time1</v>
      </c>
      <c r="T989" s="23" t="str">
        <f t="shared" si="46"/>
        <v>area: point time: point</v>
      </c>
      <c r="U989" s="27" t="str">
        <f t="shared" si="47"/>
        <v>prw</v>
      </c>
      <c r="V989" s="23"/>
    </row>
    <row r="990" spans="1:22" ht="14">
      <c r="A990" s="23" t="s">
        <v>2204</v>
      </c>
      <c r="B990" s="23" t="s">
        <v>388</v>
      </c>
      <c r="C990" s="24" t="s">
        <v>1488</v>
      </c>
      <c r="D990" s="24" t="s">
        <v>2205</v>
      </c>
      <c r="E990" s="24" t="s">
        <v>14</v>
      </c>
      <c r="F990" s="23" t="s">
        <v>15</v>
      </c>
      <c r="G990" s="23"/>
      <c r="H990" s="23" t="s">
        <v>16</v>
      </c>
      <c r="I990" s="24" t="s">
        <v>17</v>
      </c>
      <c r="J990" s="23" t="s">
        <v>18</v>
      </c>
      <c r="K990" s="24"/>
      <c r="L990" s="26"/>
      <c r="M990" s="26"/>
      <c r="N990" s="23"/>
      <c r="O990" s="27"/>
      <c r="P990" s="23" t="s">
        <v>6217</v>
      </c>
      <c r="Q990" s="27" t="str">
        <f>IF(O990&lt;&gt;"",O990,IF(ISNUMBER(FIND("xant",E990)),"ant",IF(ISNUMBER(FIND("xgre",E990)),"gre","glb")))</f>
        <v>glb</v>
      </c>
      <c r="R990" s="23"/>
      <c r="S990" s="23" t="str">
        <f t="shared" si="45"/>
        <v>longitude, latitude, time</v>
      </c>
      <c r="T990" s="23" t="str">
        <f t="shared" si="46"/>
        <v>area: time: mean</v>
      </c>
      <c r="U990" s="27" t="str">
        <f t="shared" si="47"/>
        <v>prw</v>
      </c>
      <c r="V990" s="23"/>
    </row>
    <row r="991" spans="1:22" ht="14">
      <c r="A991" s="23" t="s">
        <v>2489</v>
      </c>
      <c r="B991" s="23" t="s">
        <v>388</v>
      </c>
      <c r="C991" s="24" t="s">
        <v>1488</v>
      </c>
      <c r="D991" s="24" t="s">
        <v>1489</v>
      </c>
      <c r="E991" s="24" t="s">
        <v>14</v>
      </c>
      <c r="F991" s="23" t="s">
        <v>15</v>
      </c>
      <c r="G991" s="23"/>
      <c r="H991" s="23" t="s">
        <v>16</v>
      </c>
      <c r="I991" s="24" t="s">
        <v>17</v>
      </c>
      <c r="J991" s="23" t="s">
        <v>18</v>
      </c>
      <c r="K991" s="24"/>
      <c r="L991" s="26"/>
      <c r="M991" s="26"/>
      <c r="N991" s="23"/>
      <c r="O991" s="27"/>
      <c r="P991" s="23" t="s">
        <v>6217</v>
      </c>
      <c r="Q991" s="27" t="str">
        <f>IF(O991&lt;&gt;"",O991,IF(ISNUMBER(FIND("xant",E991)),"ant",IF(ISNUMBER(FIND("xgre",E991)),"gre","glb")))</f>
        <v>glb</v>
      </c>
      <c r="R991" s="23"/>
      <c r="S991" s="23" t="str">
        <f t="shared" si="45"/>
        <v>longitude, latitude, time</v>
      </c>
      <c r="T991" s="23" t="str">
        <f t="shared" si="46"/>
        <v>area: time: mean</v>
      </c>
      <c r="U991" s="27" t="str">
        <f t="shared" si="47"/>
        <v>prw</v>
      </c>
      <c r="V991" s="23"/>
    </row>
    <row r="992" spans="1:22" ht="28">
      <c r="A992" s="23" t="s">
        <v>104</v>
      </c>
      <c r="B992" s="23" t="s">
        <v>105</v>
      </c>
      <c r="C992" s="24" t="s">
        <v>106</v>
      </c>
      <c r="D992" s="24" t="s">
        <v>107</v>
      </c>
      <c r="E992" s="24" t="s">
        <v>108</v>
      </c>
      <c r="F992" s="23" t="s">
        <v>15</v>
      </c>
      <c r="G992" s="23"/>
      <c r="H992" s="23" t="s">
        <v>66</v>
      </c>
      <c r="I992" s="24" t="s">
        <v>67</v>
      </c>
      <c r="J992" s="23" t="s">
        <v>18</v>
      </c>
      <c r="K992" s="24"/>
      <c r="L992" s="26"/>
      <c r="M992" s="26"/>
      <c r="N992" s="23"/>
      <c r="O992" s="27"/>
      <c r="P992" s="23" t="s">
        <v>6217</v>
      </c>
      <c r="Q992" s="27" t="str">
        <f>IF(O992&lt;&gt;"",O992,IF(ISNUMBER(FIND("xant",E992)),"ant",IF(ISNUMBER(FIND("xgre",E992)),"gre","glb")))</f>
        <v>glb</v>
      </c>
      <c r="R992" s="23"/>
      <c r="S992" s="23" t="str">
        <f t="shared" si="45"/>
        <v>longitude, latitude, time1</v>
      </c>
      <c r="T992" s="23" t="str">
        <f t="shared" si="46"/>
        <v>area: mean time: point</v>
      </c>
      <c r="U992" s="27" t="str">
        <f t="shared" si="47"/>
        <v>ps</v>
      </c>
      <c r="V992" s="23"/>
    </row>
    <row r="993" spans="1:22" ht="14">
      <c r="A993" s="23" t="s">
        <v>280</v>
      </c>
      <c r="B993" s="23" t="s">
        <v>105</v>
      </c>
      <c r="C993" s="24" t="s">
        <v>106</v>
      </c>
      <c r="D993" s="24" t="s">
        <v>281</v>
      </c>
      <c r="E993" s="24" t="s">
        <v>108</v>
      </c>
      <c r="F993" s="23" t="s">
        <v>15</v>
      </c>
      <c r="G993" s="23"/>
      <c r="H993" s="23" t="s">
        <v>66</v>
      </c>
      <c r="I993" s="24" t="s">
        <v>67</v>
      </c>
      <c r="J993" s="23" t="s">
        <v>18</v>
      </c>
      <c r="K993" s="24"/>
      <c r="L993" s="26"/>
      <c r="M993" s="26"/>
      <c r="N993" s="23"/>
      <c r="O993" s="27"/>
      <c r="P993" s="23" t="s">
        <v>6217</v>
      </c>
      <c r="Q993" s="27" t="str">
        <f>IF(O993&lt;&gt;"",O993,IF(ISNUMBER(FIND("xant",E993)),"ant",IF(ISNUMBER(FIND("xgre",E993)),"gre","glb")))</f>
        <v>glb</v>
      </c>
      <c r="R993" s="23"/>
      <c r="S993" s="23" t="str">
        <f t="shared" si="45"/>
        <v>longitude, latitude, time1</v>
      </c>
      <c r="T993" s="23" t="str">
        <f t="shared" si="46"/>
        <v>area: mean time: point</v>
      </c>
      <c r="U993" s="27" t="str">
        <f t="shared" si="47"/>
        <v>ps</v>
      </c>
      <c r="V993" s="23"/>
    </row>
    <row r="994" spans="1:22" ht="14">
      <c r="A994" s="23" t="s">
        <v>318</v>
      </c>
      <c r="B994" s="23" t="s">
        <v>105</v>
      </c>
      <c r="C994" s="24" t="s">
        <v>106</v>
      </c>
      <c r="D994" s="24" t="s">
        <v>319</v>
      </c>
      <c r="E994" s="24" t="s">
        <v>14</v>
      </c>
      <c r="F994" s="23" t="s">
        <v>15</v>
      </c>
      <c r="G994" s="23"/>
      <c r="H994" s="23" t="s">
        <v>16</v>
      </c>
      <c r="I994" s="24" t="s">
        <v>17</v>
      </c>
      <c r="J994" s="23" t="s">
        <v>18</v>
      </c>
      <c r="K994" s="24"/>
      <c r="L994" s="26"/>
      <c r="M994" s="26"/>
      <c r="N994" s="23"/>
      <c r="O994" s="27"/>
      <c r="P994" s="23" t="s">
        <v>6217</v>
      </c>
      <c r="Q994" s="27" t="str">
        <f>IF(O994&lt;&gt;"",O994,IF(ISNUMBER(FIND("xant",E994)),"ant",IF(ISNUMBER(FIND("xgre",E994)),"gre","glb")))</f>
        <v>glb</v>
      </c>
      <c r="R994" s="23"/>
      <c r="S994" s="23" t="str">
        <f t="shared" si="45"/>
        <v>longitude, latitude, time</v>
      </c>
      <c r="T994" s="23" t="str">
        <f t="shared" si="46"/>
        <v>area: time: mean</v>
      </c>
      <c r="U994" s="27" t="str">
        <f t="shared" si="47"/>
        <v>ps</v>
      </c>
      <c r="V994" s="23"/>
    </row>
    <row r="995" spans="1:22" ht="42">
      <c r="A995" s="23" t="s">
        <v>582</v>
      </c>
      <c r="B995" s="23" t="s">
        <v>105</v>
      </c>
      <c r="C995" s="24" t="s">
        <v>106</v>
      </c>
      <c r="D995" s="24" t="s">
        <v>583</v>
      </c>
      <c r="E995" s="24" t="s">
        <v>14</v>
      </c>
      <c r="F995" s="23" t="s">
        <v>15</v>
      </c>
      <c r="G995" s="23"/>
      <c r="H995" s="23" t="s">
        <v>16</v>
      </c>
      <c r="I995" s="24" t="s">
        <v>17</v>
      </c>
      <c r="J995" s="23" t="s">
        <v>18</v>
      </c>
      <c r="K995" s="24"/>
      <c r="L995" s="26"/>
      <c r="M995" s="26"/>
      <c r="N995" s="23"/>
      <c r="O995" s="27"/>
      <c r="P995" s="23" t="s">
        <v>6217</v>
      </c>
      <c r="Q995" s="27" t="str">
        <f>IF(O995&lt;&gt;"",O995,IF(ISNUMBER(FIND("xant",E995)),"ant",IF(ISNUMBER(FIND("xgre",E995)),"gre","glb")))</f>
        <v>glb</v>
      </c>
      <c r="R995" s="23"/>
      <c r="S995" s="23" t="str">
        <f t="shared" si="45"/>
        <v>longitude, latitude, time</v>
      </c>
      <c r="T995" s="23" t="str">
        <f t="shared" si="46"/>
        <v>area: time: mean</v>
      </c>
      <c r="U995" s="27" t="str">
        <f t="shared" si="47"/>
        <v>ps</v>
      </c>
      <c r="V995" s="23"/>
    </row>
    <row r="996" spans="1:22" ht="14">
      <c r="A996" s="23" t="s">
        <v>1158</v>
      </c>
      <c r="B996" s="23" t="s">
        <v>105</v>
      </c>
      <c r="C996" s="24" t="s">
        <v>106</v>
      </c>
      <c r="D996" s="24" t="s">
        <v>1159</v>
      </c>
      <c r="E996" s="24" t="s">
        <v>14</v>
      </c>
      <c r="F996" s="23" t="s">
        <v>15</v>
      </c>
      <c r="G996" s="23"/>
      <c r="H996" s="23" t="s">
        <v>16</v>
      </c>
      <c r="I996" s="24" t="s">
        <v>17</v>
      </c>
      <c r="J996" s="23" t="s">
        <v>18</v>
      </c>
      <c r="K996" s="24" t="s">
        <v>6010</v>
      </c>
      <c r="L996" s="26"/>
      <c r="M996" s="26"/>
      <c r="N996" s="23"/>
      <c r="O996" s="27"/>
      <c r="P996" s="23" t="s">
        <v>6217</v>
      </c>
      <c r="Q996" s="27" t="str">
        <f>IF(O996&lt;&gt;"",O996,IF(ISNUMBER(FIND("xant",E996)),"ant",IF(ISNUMBER(FIND("xgre",E996)),"gre","glb")))</f>
        <v>glb</v>
      </c>
      <c r="R996" s="23"/>
      <c r="S996" s="23" t="str">
        <f t="shared" si="45"/>
        <v>longitude, latitude, time</v>
      </c>
      <c r="T996" s="23" t="str">
        <f t="shared" si="46"/>
        <v>area: time: mean</v>
      </c>
      <c r="U996" s="27" t="str">
        <f t="shared" si="47"/>
        <v>ps</v>
      </c>
      <c r="V996" s="23"/>
    </row>
    <row r="997" spans="1:22" ht="14">
      <c r="A997" s="23" t="s">
        <v>1490</v>
      </c>
      <c r="B997" s="23" t="s">
        <v>105</v>
      </c>
      <c r="C997" s="24" t="s">
        <v>106</v>
      </c>
      <c r="D997" s="24" t="s">
        <v>1491</v>
      </c>
      <c r="E997" s="24" t="s">
        <v>14</v>
      </c>
      <c r="F997" s="23" t="s">
        <v>15</v>
      </c>
      <c r="G997" s="23"/>
      <c r="H997" s="23" t="s">
        <v>16</v>
      </c>
      <c r="I997" s="24" t="s">
        <v>17</v>
      </c>
      <c r="J997" s="23" t="s">
        <v>18</v>
      </c>
      <c r="K997" s="24"/>
      <c r="L997" s="26"/>
      <c r="M997" s="26"/>
      <c r="N997" s="23"/>
      <c r="O997" s="27"/>
      <c r="P997" s="23" t="s">
        <v>6217</v>
      </c>
      <c r="Q997" s="27" t="str">
        <f>IF(O997&lt;&gt;"",O997,IF(ISNUMBER(FIND("xant",E997)),"ant",IF(ISNUMBER(FIND("xgre",E997)),"gre","glb")))</f>
        <v>glb</v>
      </c>
      <c r="R997" s="23"/>
      <c r="S997" s="23" t="str">
        <f t="shared" si="45"/>
        <v>longitude, latitude, time</v>
      </c>
      <c r="T997" s="23" t="str">
        <f t="shared" si="46"/>
        <v>area: time: mean</v>
      </c>
      <c r="U997" s="27" t="str">
        <f t="shared" si="47"/>
        <v>ps</v>
      </c>
      <c r="V997" s="23"/>
    </row>
    <row r="998" spans="1:22" ht="42">
      <c r="A998" s="23" t="s">
        <v>1708</v>
      </c>
      <c r="B998" s="23" t="s">
        <v>105</v>
      </c>
      <c r="C998" s="24" t="s">
        <v>106</v>
      </c>
      <c r="D998" s="24" t="s">
        <v>583</v>
      </c>
      <c r="E998" s="24" t="s">
        <v>14</v>
      </c>
      <c r="F998" s="23" t="s">
        <v>15</v>
      </c>
      <c r="G998" s="23"/>
      <c r="H998" s="23" t="s">
        <v>16</v>
      </c>
      <c r="I998" s="24" t="s">
        <v>17</v>
      </c>
      <c r="J998" s="23" t="s">
        <v>18</v>
      </c>
      <c r="K998" s="24"/>
      <c r="L998" s="26"/>
      <c r="M998" s="26"/>
      <c r="N998" s="23"/>
      <c r="O998" s="27"/>
      <c r="P998" s="23" t="s">
        <v>6217</v>
      </c>
      <c r="Q998" s="27" t="str">
        <f>IF(O998&lt;&gt;"",O998,IF(ISNUMBER(FIND("xant",E998)),"ant",IF(ISNUMBER(FIND("xgre",E998)),"gre","glb")))</f>
        <v>glb</v>
      </c>
      <c r="R998" s="23"/>
      <c r="S998" s="23" t="str">
        <f t="shared" si="45"/>
        <v>longitude, latitude, time</v>
      </c>
      <c r="T998" s="23" t="str">
        <f t="shared" si="46"/>
        <v>area: time: mean</v>
      </c>
      <c r="U998" s="27" t="str">
        <f t="shared" si="47"/>
        <v>ps</v>
      </c>
      <c r="V998" s="23"/>
    </row>
    <row r="999" spans="1:22" ht="14">
      <c r="A999" s="23" t="s">
        <v>1805</v>
      </c>
      <c r="B999" s="23" t="s">
        <v>105</v>
      </c>
      <c r="C999" s="24" t="s">
        <v>106</v>
      </c>
      <c r="D999" s="24" t="s">
        <v>1159</v>
      </c>
      <c r="E999" s="24" t="s">
        <v>14</v>
      </c>
      <c r="F999" s="23" t="s">
        <v>15</v>
      </c>
      <c r="G999" s="23"/>
      <c r="H999" s="23" t="s">
        <v>16</v>
      </c>
      <c r="I999" s="24" t="s">
        <v>17</v>
      </c>
      <c r="J999" s="23" t="s">
        <v>18</v>
      </c>
      <c r="K999" s="24" t="s">
        <v>6010</v>
      </c>
      <c r="L999" s="26"/>
      <c r="M999" s="26"/>
      <c r="N999" s="23"/>
      <c r="O999" s="27"/>
      <c r="P999" s="23" t="s">
        <v>6217</v>
      </c>
      <c r="Q999" s="27" t="str">
        <f>IF(O999&lt;&gt;"",O999,IF(ISNUMBER(FIND("xant",E999)),"ant",IF(ISNUMBER(FIND("xgre",E999)),"gre","glb")))</f>
        <v>glb</v>
      </c>
      <c r="R999" s="23"/>
      <c r="S999" s="23" t="str">
        <f t="shared" si="45"/>
        <v>longitude, latitude, time</v>
      </c>
      <c r="T999" s="23" t="str">
        <f t="shared" si="46"/>
        <v>area: time: mean</v>
      </c>
      <c r="U999" s="27" t="str">
        <f t="shared" si="47"/>
        <v>ps</v>
      </c>
      <c r="V999" s="23"/>
    </row>
    <row r="1000" spans="1:22" ht="14">
      <c r="A1000" s="23" t="s">
        <v>1967</v>
      </c>
      <c r="B1000" s="23" t="s">
        <v>105</v>
      </c>
      <c r="C1000" s="24" t="s">
        <v>106</v>
      </c>
      <c r="D1000" s="24" t="s">
        <v>1491</v>
      </c>
      <c r="E1000" s="24" t="s">
        <v>1930</v>
      </c>
      <c r="F1000" s="23" t="s">
        <v>1931</v>
      </c>
      <c r="G1000" s="23"/>
      <c r="H1000" s="23" t="s">
        <v>66</v>
      </c>
      <c r="I1000" s="24" t="s">
        <v>383</v>
      </c>
      <c r="J1000" s="23"/>
      <c r="K1000" s="24"/>
      <c r="L1000" s="26"/>
      <c r="M1000" s="26"/>
      <c r="N1000" s="23"/>
      <c r="O1000" s="27"/>
      <c r="P1000" s="23" t="s">
        <v>6221</v>
      </c>
      <c r="Q1000" s="27" t="str">
        <f>IF(O1000&lt;&gt;"",O1000,IF(ISNUMBER(FIND("xant",E1000)),"ant",IF(ISNUMBER(FIND("xgre",E1000)),"gre","glb")))</f>
        <v>glb</v>
      </c>
      <c r="R1000" s="23"/>
      <c r="S1000" s="23" t="str">
        <f t="shared" si="45"/>
        <v>site, time1</v>
      </c>
      <c r="T1000" s="23" t="str">
        <f t="shared" si="46"/>
        <v>area: point time: point</v>
      </c>
      <c r="U1000" s="27" t="str">
        <f t="shared" si="47"/>
        <v>ps</v>
      </c>
      <c r="V1000" s="23"/>
    </row>
    <row r="1001" spans="1:22" ht="14">
      <c r="A1001" s="23" t="s">
        <v>2149</v>
      </c>
      <c r="B1001" s="23" t="s">
        <v>105</v>
      </c>
      <c r="C1001" s="24" t="s">
        <v>106</v>
      </c>
      <c r="D1001" s="24" t="s">
        <v>2150</v>
      </c>
      <c r="E1001" s="24" t="s">
        <v>108</v>
      </c>
      <c r="F1001" s="23" t="s">
        <v>15</v>
      </c>
      <c r="G1001" s="23"/>
      <c r="H1001" s="23" t="s">
        <v>66</v>
      </c>
      <c r="I1001" s="24" t="s">
        <v>67</v>
      </c>
      <c r="J1001" s="23" t="s">
        <v>18</v>
      </c>
      <c r="K1001" s="24"/>
      <c r="L1001" s="26"/>
      <c r="M1001" s="26"/>
      <c r="N1001" s="23"/>
      <c r="O1001" s="27"/>
      <c r="P1001" s="23" t="s">
        <v>6217</v>
      </c>
      <c r="Q1001" s="27" t="str">
        <f>IF(O1001&lt;&gt;"",O1001,IF(ISNUMBER(FIND("xant",E1001)),"ant",IF(ISNUMBER(FIND("xgre",E1001)),"gre","glb")))</f>
        <v>glb</v>
      </c>
      <c r="R1001" s="23"/>
      <c r="S1001" s="23" t="str">
        <f t="shared" si="45"/>
        <v>longitude, latitude, time1</v>
      </c>
      <c r="T1001" s="23" t="str">
        <f t="shared" si="46"/>
        <v>area: mean time: point</v>
      </c>
      <c r="U1001" s="27" t="str">
        <f t="shared" si="47"/>
        <v>ps</v>
      </c>
      <c r="V1001" s="23"/>
    </row>
    <row r="1002" spans="1:22" ht="28">
      <c r="A1002" s="23" t="s">
        <v>2638</v>
      </c>
      <c r="B1002" s="23" t="s">
        <v>2639</v>
      </c>
      <c r="C1002" s="24" t="s">
        <v>2640</v>
      </c>
      <c r="D1002" s="24" t="s">
        <v>2634</v>
      </c>
      <c r="E1002" s="24" t="s">
        <v>1318</v>
      </c>
      <c r="F1002" s="23" t="s">
        <v>1319</v>
      </c>
      <c r="G1002" s="23"/>
      <c r="H1002" s="23" t="s">
        <v>16</v>
      </c>
      <c r="I1002" s="24" t="s">
        <v>1320</v>
      </c>
      <c r="J1002" s="23"/>
      <c r="K1002" s="24"/>
      <c r="L1002" s="26"/>
      <c r="M1002" s="26"/>
      <c r="N1002" s="23"/>
      <c r="O1002" s="27"/>
      <c r="P1002" s="23" t="s">
        <v>6217</v>
      </c>
      <c r="Q1002" s="27" t="str">
        <f>IF(O1002&lt;&gt;"",O1002,IF(ISNUMBER(FIND("xant",E1002)),"ant",IF(ISNUMBER(FIND("xgre",E1002)),"gre","glb")))</f>
        <v>glb</v>
      </c>
      <c r="R1002" s="23"/>
      <c r="S1002" s="23" t="str">
        <f t="shared" si="45"/>
        <v>latitude, plev39, time</v>
      </c>
      <c r="T1002" s="23" t="str">
        <f t="shared" si="46"/>
        <v>longitude: time: mean where air</v>
      </c>
      <c r="U1002" s="27" t="str">
        <f t="shared" si="47"/>
        <v>psitem</v>
      </c>
      <c r="V1002" s="23"/>
    </row>
    <row r="1003" spans="1:22" ht="14">
      <c r="A1003" s="23" t="s">
        <v>320</v>
      </c>
      <c r="B1003" s="23" t="s">
        <v>321</v>
      </c>
      <c r="C1003" s="24" t="s">
        <v>322</v>
      </c>
      <c r="D1003" s="24" t="s">
        <v>322</v>
      </c>
      <c r="E1003" s="24" t="s">
        <v>14</v>
      </c>
      <c r="F1003" s="23" t="s">
        <v>15</v>
      </c>
      <c r="G1003" s="23"/>
      <c r="H1003" s="23" t="s">
        <v>16</v>
      </c>
      <c r="I1003" s="24" t="s">
        <v>17</v>
      </c>
      <c r="J1003" s="23" t="s">
        <v>18</v>
      </c>
      <c r="K1003" s="24"/>
      <c r="L1003" s="26"/>
      <c r="M1003" s="26"/>
      <c r="N1003" s="23"/>
      <c r="O1003" s="27"/>
      <c r="P1003" s="23" t="s">
        <v>6217</v>
      </c>
      <c r="Q1003" s="27" t="str">
        <f>IF(O1003&lt;&gt;"",O1003,IF(ISNUMBER(FIND("xant",E1003)),"ant",IF(ISNUMBER(FIND("xgre",E1003)),"gre","glb")))</f>
        <v>glb</v>
      </c>
      <c r="R1003" s="23"/>
      <c r="S1003" s="23" t="str">
        <f t="shared" si="45"/>
        <v>longitude, latitude, time</v>
      </c>
      <c r="T1003" s="23" t="str">
        <f t="shared" si="46"/>
        <v>area: time: mean</v>
      </c>
      <c r="U1003" s="27" t="str">
        <f t="shared" si="47"/>
        <v>psl</v>
      </c>
      <c r="V1003" s="23"/>
    </row>
    <row r="1004" spans="1:22" ht="14">
      <c r="A1004" s="23" t="s">
        <v>391</v>
      </c>
      <c r="B1004" s="23" t="s">
        <v>321</v>
      </c>
      <c r="C1004" s="24" t="s">
        <v>322</v>
      </c>
      <c r="D1004" s="24" t="s">
        <v>322</v>
      </c>
      <c r="E1004" s="24" t="s">
        <v>108</v>
      </c>
      <c r="F1004" s="23" t="s">
        <v>15</v>
      </c>
      <c r="G1004" s="23"/>
      <c r="H1004" s="23" t="s">
        <v>66</v>
      </c>
      <c r="I1004" s="24" t="s">
        <v>67</v>
      </c>
      <c r="J1004" s="23" t="s">
        <v>18</v>
      </c>
      <c r="K1004" s="24"/>
      <c r="L1004" s="26"/>
      <c r="M1004" s="26"/>
      <c r="N1004" s="23"/>
      <c r="O1004" s="27"/>
      <c r="P1004" s="23" t="s">
        <v>6217</v>
      </c>
      <c r="Q1004" s="27" t="str">
        <f>IF(O1004&lt;&gt;"",O1004,IF(ISNUMBER(FIND("xant",E1004)),"ant",IF(ISNUMBER(FIND("xgre",E1004)),"gre","glb")))</f>
        <v>glb</v>
      </c>
      <c r="R1004" s="23"/>
      <c r="S1004" s="23" t="str">
        <f t="shared" si="45"/>
        <v>longitude, latitude, time1</v>
      </c>
      <c r="T1004" s="23" t="str">
        <f t="shared" si="46"/>
        <v>area: mean time: point</v>
      </c>
      <c r="U1004" s="27" t="str">
        <f t="shared" si="47"/>
        <v>psl</v>
      </c>
      <c r="V1004" s="23"/>
    </row>
    <row r="1005" spans="1:22" ht="14">
      <c r="A1005" s="23" t="s">
        <v>1492</v>
      </c>
      <c r="B1005" s="23" t="s">
        <v>321</v>
      </c>
      <c r="C1005" s="24" t="s">
        <v>322</v>
      </c>
      <c r="D1005" s="24" t="s">
        <v>1493</v>
      </c>
      <c r="E1005" s="24" t="s">
        <v>14</v>
      </c>
      <c r="F1005" s="23" t="s">
        <v>15</v>
      </c>
      <c r="G1005" s="23"/>
      <c r="H1005" s="23" t="s">
        <v>16</v>
      </c>
      <c r="I1005" s="24" t="s">
        <v>17</v>
      </c>
      <c r="J1005" s="23" t="s">
        <v>18</v>
      </c>
      <c r="K1005" s="24"/>
      <c r="L1005" s="26"/>
      <c r="M1005" s="26"/>
      <c r="N1005" s="23"/>
      <c r="O1005" s="27"/>
      <c r="P1005" s="23" t="s">
        <v>6217</v>
      </c>
      <c r="Q1005" s="27" t="str">
        <f>IF(O1005&lt;&gt;"",O1005,IF(ISNUMBER(FIND("xant",E1005)),"ant",IF(ISNUMBER(FIND("xgre",E1005)),"gre","glb")))</f>
        <v>glb</v>
      </c>
      <c r="R1005" s="23"/>
      <c r="S1005" s="23" t="str">
        <f t="shared" si="45"/>
        <v>longitude, latitude, time</v>
      </c>
      <c r="T1005" s="23" t="str">
        <f t="shared" si="46"/>
        <v>area: time: mean</v>
      </c>
      <c r="U1005" s="27" t="str">
        <f t="shared" si="47"/>
        <v>psl</v>
      </c>
      <c r="V1005" s="23"/>
    </row>
    <row r="1006" spans="1:22" ht="14">
      <c r="A1006" s="23" t="s">
        <v>1968</v>
      </c>
      <c r="B1006" s="23" t="s">
        <v>321</v>
      </c>
      <c r="C1006" s="24" t="s">
        <v>322</v>
      </c>
      <c r="D1006" s="24" t="s">
        <v>1493</v>
      </c>
      <c r="E1006" s="24" t="s">
        <v>1930</v>
      </c>
      <c r="F1006" s="23" t="s">
        <v>1931</v>
      </c>
      <c r="G1006" s="23"/>
      <c r="H1006" s="23" t="s">
        <v>66</v>
      </c>
      <c r="I1006" s="24" t="s">
        <v>383</v>
      </c>
      <c r="J1006" s="23"/>
      <c r="K1006" s="24"/>
      <c r="L1006" s="26"/>
      <c r="M1006" s="26"/>
      <c r="N1006" s="23"/>
      <c r="O1006" s="27"/>
      <c r="P1006" s="23" t="s">
        <v>6221</v>
      </c>
      <c r="Q1006" s="27" t="str">
        <f>IF(O1006&lt;&gt;"",O1006,IF(ISNUMBER(FIND("xant",E1006)),"ant",IF(ISNUMBER(FIND("xgre",E1006)),"gre","glb")))</f>
        <v>glb</v>
      </c>
      <c r="R1006" s="23"/>
      <c r="S1006" s="23" t="str">
        <f t="shared" si="45"/>
        <v>site, time1</v>
      </c>
      <c r="T1006" s="23" t="str">
        <f t="shared" si="46"/>
        <v>area: point time: point</v>
      </c>
      <c r="U1006" s="27" t="str">
        <f t="shared" si="47"/>
        <v>psl</v>
      </c>
      <c r="V1006" s="23"/>
    </row>
    <row r="1007" spans="1:22" ht="14">
      <c r="A1007" s="23" t="s">
        <v>2075</v>
      </c>
      <c r="B1007" s="23" t="s">
        <v>321</v>
      </c>
      <c r="C1007" s="24" t="s">
        <v>322</v>
      </c>
      <c r="D1007" s="24" t="s">
        <v>322</v>
      </c>
      <c r="E1007" s="24" t="s">
        <v>14</v>
      </c>
      <c r="F1007" s="23" t="s">
        <v>15</v>
      </c>
      <c r="G1007" s="23"/>
      <c r="H1007" s="23" t="s">
        <v>16</v>
      </c>
      <c r="I1007" s="24" t="s">
        <v>17</v>
      </c>
      <c r="J1007" s="23" t="s">
        <v>18</v>
      </c>
      <c r="K1007" s="24"/>
      <c r="L1007" s="26"/>
      <c r="M1007" s="26"/>
      <c r="N1007" s="23"/>
      <c r="O1007" s="27"/>
      <c r="P1007" s="23" t="s">
        <v>6217</v>
      </c>
      <c r="Q1007" s="27" t="str">
        <f>IF(O1007&lt;&gt;"",O1007,IF(ISNUMBER(FIND("xant",E1007)),"ant",IF(ISNUMBER(FIND("xgre",E1007)),"gre","glb")))</f>
        <v>glb</v>
      </c>
      <c r="R1007" s="23"/>
      <c r="S1007" s="23" t="str">
        <f t="shared" si="45"/>
        <v>longitude, latitude, time</v>
      </c>
      <c r="T1007" s="23" t="str">
        <f t="shared" si="46"/>
        <v>area: time: mean</v>
      </c>
      <c r="U1007" s="27" t="str">
        <f t="shared" si="47"/>
        <v>psl</v>
      </c>
      <c r="V1007" s="23"/>
    </row>
    <row r="1008" spans="1:22" ht="14">
      <c r="A1008" s="23" t="s">
        <v>2151</v>
      </c>
      <c r="B1008" s="23" t="s">
        <v>321</v>
      </c>
      <c r="C1008" s="24" t="s">
        <v>322</v>
      </c>
      <c r="D1008" s="24" t="s">
        <v>2152</v>
      </c>
      <c r="E1008" s="24" t="s">
        <v>108</v>
      </c>
      <c r="F1008" s="23" t="s">
        <v>15</v>
      </c>
      <c r="G1008" s="23"/>
      <c r="H1008" s="23" t="s">
        <v>66</v>
      </c>
      <c r="I1008" s="24" t="s">
        <v>67</v>
      </c>
      <c r="J1008" s="23" t="s">
        <v>18</v>
      </c>
      <c r="K1008" s="24"/>
      <c r="L1008" s="26"/>
      <c r="M1008" s="26"/>
      <c r="N1008" s="23"/>
      <c r="O1008" s="27"/>
      <c r="P1008" s="23" t="s">
        <v>6217</v>
      </c>
      <c r="Q1008" s="27" t="str">
        <f>IF(O1008&lt;&gt;"",O1008,IF(ISNUMBER(FIND("xant",E1008)),"ant",IF(ISNUMBER(FIND("xgre",E1008)),"gre","glb")))</f>
        <v>glb</v>
      </c>
      <c r="R1008" s="23"/>
      <c r="S1008" s="23" t="str">
        <f t="shared" si="45"/>
        <v>longitude, latitude, time1</v>
      </c>
      <c r="T1008" s="23" t="str">
        <f t="shared" si="46"/>
        <v>area: mean time: point</v>
      </c>
      <c r="U1008" s="27" t="str">
        <f t="shared" si="47"/>
        <v>psl</v>
      </c>
      <c r="V1008" s="23"/>
    </row>
    <row r="1009" spans="1:22" ht="70">
      <c r="A1009" s="23" t="s">
        <v>5035</v>
      </c>
      <c r="B1009" s="23" t="s">
        <v>5036</v>
      </c>
      <c r="C1009" s="24" t="s">
        <v>5037</v>
      </c>
      <c r="D1009" s="24" t="s">
        <v>5038</v>
      </c>
      <c r="E1009" s="24" t="s">
        <v>14</v>
      </c>
      <c r="F1009" s="23" t="s">
        <v>15</v>
      </c>
      <c r="G1009" s="23"/>
      <c r="H1009" s="23" t="s">
        <v>16</v>
      </c>
      <c r="I1009" s="24" t="s">
        <v>31</v>
      </c>
      <c r="J1009" s="23" t="s">
        <v>37</v>
      </c>
      <c r="K1009" s="24" t="s">
        <v>6011</v>
      </c>
      <c r="L1009" s="26"/>
      <c r="M1009" s="26"/>
      <c r="N1009" s="23"/>
      <c r="O1009" s="27"/>
      <c r="P1009" s="23" t="s">
        <v>6218</v>
      </c>
      <c r="Q1009" s="27" t="str">
        <f>IF(O1009&lt;&gt;"",O1009,IF(ISNUMBER(FIND("xant",E1009)),"ant",IF(ISNUMBER(FIND("xgre",E1009)),"gre","glb")))</f>
        <v>glb</v>
      </c>
      <c r="R1009" s="23"/>
      <c r="S1009" s="23" t="str">
        <f t="shared" si="45"/>
        <v>longitude, latitude, time</v>
      </c>
      <c r="T1009" s="23" t="str">
        <f t="shared" si="46"/>
        <v>area: mean where sea time: mean</v>
      </c>
      <c r="U1009" s="27" t="str">
        <f t="shared" si="47"/>
        <v>pso</v>
      </c>
      <c r="V1009" s="23"/>
    </row>
    <row r="1010" spans="1:22" ht="28">
      <c r="A1010" s="23" t="s">
        <v>1160</v>
      </c>
      <c r="B1010" s="23" t="s">
        <v>1161</v>
      </c>
      <c r="C1010" s="24" t="s">
        <v>1162</v>
      </c>
      <c r="D1010" s="24" t="s">
        <v>1163</v>
      </c>
      <c r="E1010" s="24" t="s">
        <v>14</v>
      </c>
      <c r="F1010" s="23" t="s">
        <v>15</v>
      </c>
      <c r="G1010" s="23"/>
      <c r="H1010" s="23" t="s">
        <v>16</v>
      </c>
      <c r="I1010" s="24" t="s">
        <v>17</v>
      </c>
      <c r="J1010" s="23" t="s">
        <v>18</v>
      </c>
      <c r="K1010" s="24"/>
      <c r="L1010" s="26"/>
      <c r="M1010" s="26"/>
      <c r="N1010" s="23"/>
      <c r="O1010" s="27"/>
      <c r="P1010" s="23" t="s">
        <v>6217</v>
      </c>
      <c r="Q1010" s="27" t="str">
        <f>IF(O1010&lt;&gt;"",O1010,IF(ISNUMBER(FIND("xant",E1010)),"ant",IF(ISNUMBER(FIND("xgre",E1010)),"gre","glb")))</f>
        <v>glb</v>
      </c>
      <c r="R1010" s="23"/>
      <c r="S1010" s="23" t="str">
        <f t="shared" si="45"/>
        <v>longitude, latitude, time</v>
      </c>
      <c r="T1010" s="23" t="str">
        <f t="shared" si="46"/>
        <v>area: time: mean</v>
      </c>
      <c r="U1010" s="27" t="str">
        <f t="shared" si="47"/>
        <v>ptp</v>
      </c>
      <c r="V1010" s="23"/>
    </row>
    <row r="1011" spans="1:22" ht="14">
      <c r="A1011" s="23" t="s">
        <v>2490</v>
      </c>
      <c r="B1011" s="23" t="s">
        <v>2491</v>
      </c>
      <c r="C1011" s="24" t="s">
        <v>2492</v>
      </c>
      <c r="D1011" s="24" t="s">
        <v>2493</v>
      </c>
      <c r="E1011" s="24" t="s">
        <v>14</v>
      </c>
      <c r="F1011" s="23" t="s">
        <v>15</v>
      </c>
      <c r="G1011" s="23"/>
      <c r="H1011" s="23" t="s">
        <v>16</v>
      </c>
      <c r="I1011" s="24" t="s">
        <v>78</v>
      </c>
      <c r="J1011" s="23" t="s">
        <v>2300</v>
      </c>
      <c r="K1011" s="24"/>
      <c r="L1011" s="26"/>
      <c r="M1011" s="26"/>
      <c r="N1011" s="23"/>
      <c r="O1011" s="27"/>
      <c r="P1011" s="23" t="s">
        <v>6217</v>
      </c>
      <c r="Q1011" s="27" t="str">
        <f>IF(O1011&lt;&gt;"",O1011,IF(ISNUMBER(FIND("xant",E1011)),"ant",IF(ISNUMBER(FIND("xgre",E1011)),"gre","glb")))</f>
        <v>glb</v>
      </c>
      <c r="R1011" s="23"/>
      <c r="S1011" s="23" t="str">
        <f t="shared" si="45"/>
        <v>longitude, latitude, time</v>
      </c>
      <c r="T1011" s="23" t="str">
        <f t="shared" si="46"/>
        <v>area: mean where land time: mean</v>
      </c>
      <c r="U1011" s="27" t="str">
        <f t="shared" si="47"/>
        <v>qgwr</v>
      </c>
      <c r="V1011" s="23"/>
    </row>
    <row r="1012" spans="1:22" ht="42">
      <c r="A1012" s="23" t="s">
        <v>4179</v>
      </c>
      <c r="B1012" s="23" t="s">
        <v>4180</v>
      </c>
      <c r="C1012" s="24" t="s">
        <v>4181</v>
      </c>
      <c r="D1012" s="24" t="s">
        <v>4182</v>
      </c>
      <c r="E1012" s="24" t="s">
        <v>14</v>
      </c>
      <c r="F1012" s="23" t="s">
        <v>15</v>
      </c>
      <c r="G1012" s="23"/>
      <c r="H1012" s="23" t="s">
        <v>16</v>
      </c>
      <c r="I1012" s="24" t="s">
        <v>78</v>
      </c>
      <c r="J1012" s="23" t="s">
        <v>18</v>
      </c>
      <c r="K1012" s="24"/>
      <c r="L1012" s="26"/>
      <c r="M1012" s="26"/>
      <c r="N1012" s="23"/>
      <c r="O1012" s="27"/>
      <c r="P1012" s="23" t="s">
        <v>6217</v>
      </c>
      <c r="Q1012" s="27" t="str">
        <f>IF(O1012&lt;&gt;"",O1012,IF(ISNUMBER(FIND("xant",E1012)),"ant",IF(ISNUMBER(FIND("xgre",E1012)),"gre","glb")))</f>
        <v>glb</v>
      </c>
      <c r="R1012" s="23"/>
      <c r="S1012" s="23" t="str">
        <f t="shared" si="45"/>
        <v>longitude, latitude, time</v>
      </c>
      <c r="T1012" s="23" t="str">
        <f t="shared" si="46"/>
        <v>area: mean where land time: mean</v>
      </c>
      <c r="U1012" s="27" t="str">
        <f t="shared" si="47"/>
        <v>ra</v>
      </c>
      <c r="V1012" s="23"/>
    </row>
    <row r="1013" spans="1:22" ht="70">
      <c r="A1013" s="23" t="s">
        <v>3245</v>
      </c>
      <c r="B1013" s="23" t="s">
        <v>3246</v>
      </c>
      <c r="C1013" s="24" t="s">
        <v>3247</v>
      </c>
      <c r="D1013" s="24" t="s">
        <v>3248</v>
      </c>
      <c r="E1013" s="24" t="s">
        <v>14</v>
      </c>
      <c r="F1013" s="23" t="s">
        <v>15</v>
      </c>
      <c r="G1013" s="23"/>
      <c r="H1013" s="23" t="s">
        <v>16</v>
      </c>
      <c r="I1013" s="24" t="s">
        <v>78</v>
      </c>
      <c r="J1013" s="23" t="s">
        <v>18</v>
      </c>
      <c r="K1013" s="24"/>
      <c r="L1013" s="26"/>
      <c r="M1013" s="26"/>
      <c r="N1013" s="23"/>
      <c r="O1013" s="27"/>
      <c r="P1013" s="23" t="s">
        <v>6217</v>
      </c>
      <c r="Q1013" s="27" t="str">
        <f>IF(O1013&lt;&gt;"",O1013,IF(ISNUMBER(FIND("xant",E1013)),"ant",IF(ISNUMBER(FIND("xgre",E1013)),"gre","glb")))</f>
        <v>glb</v>
      </c>
      <c r="R1013" s="23"/>
      <c r="S1013" s="23" t="str">
        <f t="shared" si="45"/>
        <v>longitude, latitude, time</v>
      </c>
      <c r="T1013" s="23" t="str">
        <f t="shared" si="46"/>
        <v>area: mean where land time: mean</v>
      </c>
      <c r="U1013" s="27" t="str">
        <f t="shared" si="47"/>
        <v>rac13</v>
      </c>
      <c r="V1013" s="23"/>
    </row>
    <row r="1014" spans="1:22" ht="70">
      <c r="A1014" s="23" t="s">
        <v>3249</v>
      </c>
      <c r="B1014" s="23" t="s">
        <v>3250</v>
      </c>
      <c r="C1014" s="24" t="s">
        <v>3251</v>
      </c>
      <c r="D1014" s="24" t="s">
        <v>3252</v>
      </c>
      <c r="E1014" s="24" t="s">
        <v>14</v>
      </c>
      <c r="F1014" s="23" t="s">
        <v>15</v>
      </c>
      <c r="G1014" s="23"/>
      <c r="H1014" s="23" t="s">
        <v>16</v>
      </c>
      <c r="I1014" s="24" t="s">
        <v>78</v>
      </c>
      <c r="J1014" s="23" t="s">
        <v>18</v>
      </c>
      <c r="K1014" s="24"/>
      <c r="L1014" s="26"/>
      <c r="M1014" s="26"/>
      <c r="N1014" s="23"/>
      <c r="O1014" s="27"/>
      <c r="P1014" s="23" t="s">
        <v>6217</v>
      </c>
      <c r="Q1014" s="27" t="str">
        <f>IF(O1014&lt;&gt;"",O1014,IF(ISNUMBER(FIND("xant",E1014)),"ant",IF(ISNUMBER(FIND("xgre",E1014)),"gre","glb")))</f>
        <v>glb</v>
      </c>
      <c r="R1014" s="23"/>
      <c r="S1014" s="23" t="str">
        <f t="shared" si="45"/>
        <v>longitude, latitude, time</v>
      </c>
      <c r="T1014" s="23" t="str">
        <f t="shared" si="46"/>
        <v>area: mean where land time: mean</v>
      </c>
      <c r="U1014" s="27" t="str">
        <f t="shared" si="47"/>
        <v>rac14</v>
      </c>
      <c r="V1014" s="23"/>
    </row>
    <row r="1015" spans="1:22" ht="28">
      <c r="A1015" s="23" t="s">
        <v>3253</v>
      </c>
      <c r="B1015" s="23" t="s">
        <v>3254</v>
      </c>
      <c r="C1015" s="24" t="s">
        <v>3255</v>
      </c>
      <c r="D1015" s="24" t="s">
        <v>3256</v>
      </c>
      <c r="E1015" s="24" t="s">
        <v>14</v>
      </c>
      <c r="F1015" s="23" t="s">
        <v>15</v>
      </c>
      <c r="G1015" s="23"/>
      <c r="H1015" s="23" t="s">
        <v>16</v>
      </c>
      <c r="I1015" s="24" t="s">
        <v>2868</v>
      </c>
      <c r="J1015" s="23" t="s">
        <v>18</v>
      </c>
      <c r="K1015" s="24" t="s">
        <v>6012</v>
      </c>
      <c r="L1015" s="26"/>
      <c r="M1015" s="24" t="s">
        <v>78</v>
      </c>
      <c r="N1015" s="23"/>
      <c r="O1015" s="27"/>
      <c r="P1015" s="23" t="s">
        <v>6217</v>
      </c>
      <c r="Q1015" s="27" t="str">
        <f>IF(O1015&lt;&gt;"",O1015,IF(ISNUMBER(FIND("xant",E1015)),"ant",IF(ISNUMBER(FIND("xgre",E1015)),"gre","glb")))</f>
        <v>glb</v>
      </c>
      <c r="R1015" s="23"/>
      <c r="S1015" s="23" t="str">
        <f t="shared" si="45"/>
        <v>longitude, latitude, time</v>
      </c>
      <c r="T1015" s="23" t="str">
        <f t="shared" si="46"/>
        <v>area: mean where land time: mean</v>
      </c>
      <c r="U1015" s="27" t="str">
        <f t="shared" si="47"/>
        <v>raGrass</v>
      </c>
      <c r="V1015" s="23"/>
    </row>
    <row r="1016" spans="1:22" ht="28">
      <c r="A1016" s="23" t="s">
        <v>3257</v>
      </c>
      <c r="B1016" s="23" t="s">
        <v>3258</v>
      </c>
      <c r="C1016" s="24" t="s">
        <v>3259</v>
      </c>
      <c r="D1016" s="24" t="s">
        <v>3260</v>
      </c>
      <c r="E1016" s="24" t="s">
        <v>14</v>
      </c>
      <c r="F1016" s="23" t="s">
        <v>15</v>
      </c>
      <c r="G1016" s="23"/>
      <c r="H1016" s="23" t="s">
        <v>16</v>
      </c>
      <c r="I1016" s="24" t="s">
        <v>78</v>
      </c>
      <c r="J1016" s="23" t="s">
        <v>18</v>
      </c>
      <c r="K1016" s="24"/>
      <c r="L1016" s="26"/>
      <c r="M1016" s="26"/>
      <c r="N1016" s="23"/>
      <c r="O1016" s="27"/>
      <c r="P1016" s="23" t="s">
        <v>6217</v>
      </c>
      <c r="Q1016" s="27" t="str">
        <f>IF(O1016&lt;&gt;"",O1016,IF(ISNUMBER(FIND("xant",E1016)),"ant",IF(ISNUMBER(FIND("xgre",E1016)),"gre","glb")))</f>
        <v>glb</v>
      </c>
      <c r="R1016" s="23"/>
      <c r="S1016" s="23" t="str">
        <f t="shared" si="45"/>
        <v>longitude, latitude, time</v>
      </c>
      <c r="T1016" s="23" t="str">
        <f t="shared" si="46"/>
        <v>area: mean where land time: mean</v>
      </c>
      <c r="U1016" s="27" t="str">
        <f t="shared" si="47"/>
        <v>raLeaf</v>
      </c>
      <c r="V1016" s="23"/>
    </row>
    <row r="1017" spans="1:22" ht="56">
      <c r="A1017" s="23" t="s">
        <v>3261</v>
      </c>
      <c r="B1017" s="23" t="s">
        <v>3262</v>
      </c>
      <c r="C1017" s="24" t="s">
        <v>3263</v>
      </c>
      <c r="D1017" s="24" t="s">
        <v>3264</v>
      </c>
      <c r="E1017" s="24" t="s">
        <v>2951</v>
      </c>
      <c r="F1017" s="23" t="s">
        <v>15</v>
      </c>
      <c r="G1017" s="23"/>
      <c r="H1017" s="23" t="s">
        <v>16</v>
      </c>
      <c r="I1017" s="24" t="s">
        <v>2337</v>
      </c>
      <c r="J1017" s="23" t="s">
        <v>18</v>
      </c>
      <c r="K1017" s="24" t="s">
        <v>6012</v>
      </c>
      <c r="L1017" s="26"/>
      <c r="M1017" s="24" t="s">
        <v>78</v>
      </c>
      <c r="N1017" s="23"/>
      <c r="O1017" s="27"/>
      <c r="P1017" s="23" t="s">
        <v>6217</v>
      </c>
      <c r="Q1017" s="27" t="str">
        <f>IF(O1017&lt;&gt;"",O1017,IF(ISNUMBER(FIND("xant",E1017)),"ant",IF(ISNUMBER(FIND("xgre",E1017)),"gre","glb")))</f>
        <v>glb</v>
      </c>
      <c r="R1017" s="23"/>
      <c r="S1017" s="23" t="str">
        <f t="shared" si="45"/>
        <v>longitude, latitude, landUse, time</v>
      </c>
      <c r="T1017" s="23" t="str">
        <f t="shared" si="46"/>
        <v>area: mean where land time: mean</v>
      </c>
      <c r="U1017" s="27" t="str">
        <f t="shared" si="47"/>
        <v>raLut</v>
      </c>
      <c r="V1017" s="23"/>
    </row>
    <row r="1018" spans="1:22" ht="42">
      <c r="A1018" s="23" t="s">
        <v>3265</v>
      </c>
      <c r="B1018" s="23" t="s">
        <v>3266</v>
      </c>
      <c r="C1018" s="24" t="s">
        <v>3267</v>
      </c>
      <c r="D1018" s="24" t="s">
        <v>3260</v>
      </c>
      <c r="E1018" s="24" t="s">
        <v>14</v>
      </c>
      <c r="F1018" s="23" t="s">
        <v>15</v>
      </c>
      <c r="G1018" s="23"/>
      <c r="H1018" s="23" t="s">
        <v>16</v>
      </c>
      <c r="I1018" s="24" t="s">
        <v>78</v>
      </c>
      <c r="J1018" s="23" t="s">
        <v>18</v>
      </c>
      <c r="K1018" s="24"/>
      <c r="L1018" s="26"/>
      <c r="M1018" s="26"/>
      <c r="N1018" s="23"/>
      <c r="O1018" s="27"/>
      <c r="P1018" s="23" t="s">
        <v>6217</v>
      </c>
      <c r="Q1018" s="27" t="str">
        <f>IF(O1018&lt;&gt;"",O1018,IF(ISNUMBER(FIND("xant",E1018)),"ant",IF(ISNUMBER(FIND("xgre",E1018)),"gre","glb")))</f>
        <v>glb</v>
      </c>
      <c r="R1018" s="23"/>
      <c r="S1018" s="23" t="str">
        <f t="shared" si="45"/>
        <v>longitude, latitude, time</v>
      </c>
      <c r="T1018" s="23" t="str">
        <f t="shared" si="46"/>
        <v>area: mean where land time: mean</v>
      </c>
      <c r="U1018" s="27" t="str">
        <f t="shared" si="47"/>
        <v>raOther</v>
      </c>
      <c r="V1018" s="23"/>
    </row>
    <row r="1019" spans="1:22" ht="56">
      <c r="A1019" s="23" t="s">
        <v>3268</v>
      </c>
      <c r="B1019" s="23" t="s">
        <v>3269</v>
      </c>
      <c r="C1019" s="24" t="s">
        <v>3270</v>
      </c>
      <c r="D1019" s="24" t="s">
        <v>3271</v>
      </c>
      <c r="E1019" s="24" t="s">
        <v>14</v>
      </c>
      <c r="F1019" s="23" t="s">
        <v>15</v>
      </c>
      <c r="G1019" s="23"/>
      <c r="H1019" s="23" t="s">
        <v>16</v>
      </c>
      <c r="I1019" s="24" t="s">
        <v>78</v>
      </c>
      <c r="J1019" s="23" t="s">
        <v>18</v>
      </c>
      <c r="K1019" s="24"/>
      <c r="L1019" s="26"/>
      <c r="M1019" s="26"/>
      <c r="N1019" s="23"/>
      <c r="O1019" s="27"/>
      <c r="P1019" s="23" t="s">
        <v>6217</v>
      </c>
      <c r="Q1019" s="27" t="str">
        <f>IF(O1019&lt;&gt;"",O1019,IF(ISNUMBER(FIND("xant",E1019)),"ant",IF(ISNUMBER(FIND("xgre",E1019)),"gre","glb")))</f>
        <v>glb</v>
      </c>
      <c r="R1019" s="23"/>
      <c r="S1019" s="23" t="str">
        <f t="shared" si="45"/>
        <v>longitude, latitude, time</v>
      </c>
      <c r="T1019" s="23" t="str">
        <f t="shared" si="46"/>
        <v>area: mean where land time: mean</v>
      </c>
      <c r="U1019" s="27" t="str">
        <f t="shared" si="47"/>
        <v>raRoot</v>
      </c>
      <c r="V1019" s="23"/>
    </row>
    <row r="1020" spans="1:22" ht="28">
      <c r="A1020" s="23" t="s">
        <v>3272</v>
      </c>
      <c r="B1020" s="23" t="s">
        <v>3273</v>
      </c>
      <c r="C1020" s="24" t="s">
        <v>3274</v>
      </c>
      <c r="D1020" s="24" t="s">
        <v>3275</v>
      </c>
      <c r="E1020" s="24" t="s">
        <v>14</v>
      </c>
      <c r="F1020" s="23" t="s">
        <v>15</v>
      </c>
      <c r="G1020" s="23"/>
      <c r="H1020" s="23" t="s">
        <v>16</v>
      </c>
      <c r="I1020" s="24" t="s">
        <v>2872</v>
      </c>
      <c r="J1020" s="23" t="s">
        <v>18</v>
      </c>
      <c r="K1020" s="24" t="s">
        <v>6012</v>
      </c>
      <c r="L1020" s="26"/>
      <c r="M1020" s="24" t="s">
        <v>78</v>
      </c>
      <c r="N1020" s="23"/>
      <c r="O1020" s="27"/>
      <c r="P1020" s="23" t="s">
        <v>6217</v>
      </c>
      <c r="Q1020" s="27" t="str">
        <f>IF(O1020&lt;&gt;"",O1020,IF(ISNUMBER(FIND("xant",E1020)),"ant",IF(ISNUMBER(FIND("xgre",E1020)),"gre","glb")))</f>
        <v>glb</v>
      </c>
      <c r="R1020" s="23"/>
      <c r="S1020" s="23" t="str">
        <f t="shared" si="45"/>
        <v>longitude, latitude, time</v>
      </c>
      <c r="T1020" s="23" t="str">
        <f t="shared" si="46"/>
        <v>area: mean where land time: mean</v>
      </c>
      <c r="U1020" s="27" t="str">
        <f t="shared" si="47"/>
        <v>raShrub</v>
      </c>
      <c r="V1020" s="23"/>
    </row>
    <row r="1021" spans="1:22" ht="28">
      <c r="A1021" s="23" t="s">
        <v>3276</v>
      </c>
      <c r="B1021" s="23" t="s">
        <v>3277</v>
      </c>
      <c r="C1021" s="24" t="s">
        <v>3278</v>
      </c>
      <c r="D1021" s="24" t="s">
        <v>3260</v>
      </c>
      <c r="E1021" s="24" t="s">
        <v>14</v>
      </c>
      <c r="F1021" s="23" t="s">
        <v>15</v>
      </c>
      <c r="G1021" s="23"/>
      <c r="H1021" s="23" t="s">
        <v>16</v>
      </c>
      <c r="I1021" s="24" t="s">
        <v>78</v>
      </c>
      <c r="J1021" s="23" t="s">
        <v>18</v>
      </c>
      <c r="K1021" s="24"/>
      <c r="L1021" s="26"/>
      <c r="M1021" s="26"/>
      <c r="N1021" s="23"/>
      <c r="O1021" s="27"/>
      <c r="P1021" s="23" t="s">
        <v>6217</v>
      </c>
      <c r="Q1021" s="27" t="str">
        <f>IF(O1021&lt;&gt;"",O1021,IF(ISNUMBER(FIND("xant",E1021)),"ant",IF(ISNUMBER(FIND("xgre",E1021)),"gre","glb")))</f>
        <v>glb</v>
      </c>
      <c r="R1021" s="23"/>
      <c r="S1021" s="23" t="str">
        <f t="shared" si="45"/>
        <v>longitude, latitude, time</v>
      </c>
      <c r="T1021" s="23" t="str">
        <f t="shared" si="46"/>
        <v>area: mean where land time: mean</v>
      </c>
      <c r="U1021" s="27" t="str">
        <f t="shared" si="47"/>
        <v>raStem</v>
      </c>
      <c r="V1021" s="23"/>
    </row>
    <row r="1022" spans="1:22" ht="28">
      <c r="A1022" s="23" t="s">
        <v>3279</v>
      </c>
      <c r="B1022" s="23" t="s">
        <v>3280</v>
      </c>
      <c r="C1022" s="24" t="s">
        <v>3281</v>
      </c>
      <c r="D1022" s="24" t="s">
        <v>3282</v>
      </c>
      <c r="E1022" s="24" t="s">
        <v>14</v>
      </c>
      <c r="F1022" s="23" t="s">
        <v>15</v>
      </c>
      <c r="G1022" s="23"/>
      <c r="H1022" s="23" t="s">
        <v>16</v>
      </c>
      <c r="I1022" s="24" t="s">
        <v>2876</v>
      </c>
      <c r="J1022" s="23" t="s">
        <v>18</v>
      </c>
      <c r="K1022" s="24" t="s">
        <v>6012</v>
      </c>
      <c r="L1022" s="26"/>
      <c r="M1022" s="24" t="s">
        <v>78</v>
      </c>
      <c r="N1022" s="23"/>
      <c r="O1022" s="27"/>
      <c r="P1022" s="23" t="s">
        <v>6217</v>
      </c>
      <c r="Q1022" s="27" t="str">
        <f>IF(O1022&lt;&gt;"",O1022,IF(ISNUMBER(FIND("xant",E1022)),"ant",IF(ISNUMBER(FIND("xgre",E1022)),"gre","glb")))</f>
        <v>glb</v>
      </c>
      <c r="R1022" s="23"/>
      <c r="S1022" s="23" t="str">
        <f t="shared" si="45"/>
        <v>longitude, latitude, time</v>
      </c>
      <c r="T1022" s="23" t="str">
        <f t="shared" si="46"/>
        <v>area: mean where land time: mean</v>
      </c>
      <c r="U1022" s="27" t="str">
        <f t="shared" si="47"/>
        <v>raTree</v>
      </c>
      <c r="V1022" s="23"/>
    </row>
    <row r="1023" spans="1:22" ht="56">
      <c r="A1023" s="23" t="s">
        <v>2494</v>
      </c>
      <c r="B1023" s="23" t="s">
        <v>2495</v>
      </c>
      <c r="C1023" s="24" t="s">
        <v>2496</v>
      </c>
      <c r="D1023" s="24" t="s">
        <v>2497</v>
      </c>
      <c r="E1023" s="24" t="s">
        <v>2336</v>
      </c>
      <c r="F1023" s="23" t="s">
        <v>15</v>
      </c>
      <c r="G1023" s="23"/>
      <c r="H1023" s="23" t="s">
        <v>16</v>
      </c>
      <c r="I1023" s="24" t="s">
        <v>2337</v>
      </c>
      <c r="J1023" s="23" t="s">
        <v>18</v>
      </c>
      <c r="K1023" s="36" t="s">
        <v>6013</v>
      </c>
      <c r="L1023" s="26"/>
      <c r="M1023" s="24" t="s">
        <v>78</v>
      </c>
      <c r="N1023" s="23"/>
      <c r="O1023" s="27"/>
      <c r="P1023" s="23" t="s">
        <v>6217</v>
      </c>
      <c r="Q1023" s="27" t="str">
        <f>IF(O1023&lt;&gt;"",O1023,IF(ISNUMBER(FIND("xant",E1023)),"ant",IF(ISNUMBER(FIND("xgre",E1023)),"gre","glb")))</f>
        <v>glb</v>
      </c>
      <c r="R1023" s="23"/>
      <c r="S1023" s="23" t="str">
        <f t="shared" si="45"/>
        <v>longitude, latitude, vegtype, time</v>
      </c>
      <c r="T1023" s="23" t="str">
        <f t="shared" si="46"/>
        <v>area: mean where land time: mean</v>
      </c>
      <c r="U1023" s="27" t="str">
        <f t="shared" si="47"/>
        <v>raVgt</v>
      </c>
      <c r="V1023" s="23"/>
    </row>
    <row r="1024" spans="1:22" ht="182">
      <c r="A1024" s="23" t="s">
        <v>2498</v>
      </c>
      <c r="B1024" s="23" t="s">
        <v>2499</v>
      </c>
      <c r="C1024" s="24" t="s">
        <v>2500</v>
      </c>
      <c r="D1024" s="24" t="s">
        <v>2501</v>
      </c>
      <c r="E1024" s="24" t="s">
        <v>14</v>
      </c>
      <c r="F1024" s="23" t="s">
        <v>15</v>
      </c>
      <c r="G1024" s="23"/>
      <c r="H1024" s="23" t="s">
        <v>16</v>
      </c>
      <c r="I1024" s="24" t="s">
        <v>1359</v>
      </c>
      <c r="J1024" s="23" t="s">
        <v>18</v>
      </c>
      <c r="K1024" s="24" t="s">
        <v>6018</v>
      </c>
      <c r="L1024" s="26"/>
      <c r="M1024" s="26" t="s">
        <v>6020</v>
      </c>
      <c r="N1024" s="23"/>
      <c r="O1024" s="27"/>
      <c r="P1024" s="23" t="s">
        <v>6217</v>
      </c>
      <c r="Q1024" s="27" t="str">
        <f>IF(O1024&lt;&gt;"",O1024,IF(ISNUMBER(FIND("xant",E1024)),"ant",IF(ISNUMBER(FIND("xgre",E1024)),"gre","glb")))</f>
        <v>glb</v>
      </c>
      <c r="R1024" s="23"/>
      <c r="S1024" s="23" t="str">
        <f t="shared" si="45"/>
        <v>longitude, latitude, time</v>
      </c>
      <c r="T1024" s="23" t="str">
        <f t="shared" si="46"/>
        <v>area: time: mean where convective_cloud (weighted by area of upper-most convective cloud layer)</v>
      </c>
      <c r="U1024" s="27" t="str">
        <f t="shared" si="47"/>
        <v>reffcclwtop</v>
      </c>
      <c r="V1024" s="23"/>
    </row>
    <row r="1025" spans="1:22" ht="56">
      <c r="A1025" s="23" t="s">
        <v>3283</v>
      </c>
      <c r="B1025" s="23" t="s">
        <v>2499</v>
      </c>
      <c r="C1025" s="24" t="s">
        <v>2500</v>
      </c>
      <c r="D1025" s="24" t="s">
        <v>2500</v>
      </c>
      <c r="E1025" s="24" t="s">
        <v>14</v>
      </c>
      <c r="F1025" s="23" t="s">
        <v>15</v>
      </c>
      <c r="G1025" s="23"/>
      <c r="H1025" s="23" t="s">
        <v>16</v>
      </c>
      <c r="I1025" s="24" t="s">
        <v>1359</v>
      </c>
      <c r="J1025" s="23" t="s">
        <v>18</v>
      </c>
      <c r="K1025" s="24" t="s">
        <v>6018</v>
      </c>
      <c r="L1025" s="26"/>
      <c r="M1025" s="26" t="s">
        <v>6020</v>
      </c>
      <c r="N1025" s="23"/>
      <c r="O1025" s="27"/>
      <c r="P1025" s="23" t="s">
        <v>6217</v>
      </c>
      <c r="Q1025" s="27" t="str">
        <f>IF(O1025&lt;&gt;"",O1025,IF(ISNUMBER(FIND("xant",E1025)),"ant",IF(ISNUMBER(FIND("xgre",E1025)),"gre","glb")))</f>
        <v>glb</v>
      </c>
      <c r="R1025" s="23"/>
      <c r="S1025" s="23" t="str">
        <f t="shared" si="45"/>
        <v>longitude, latitude, time</v>
      </c>
      <c r="T1025" s="23" t="str">
        <f t="shared" si="46"/>
        <v>area: time: mean where convective_cloud (weighted by area of upper-most convective cloud layer)</v>
      </c>
      <c r="U1025" s="27" t="str">
        <f t="shared" si="47"/>
        <v>reffcclwtop</v>
      </c>
      <c r="V1025" s="23"/>
    </row>
    <row r="1026" spans="1:22" ht="42">
      <c r="A1026" s="23" t="s">
        <v>3284</v>
      </c>
      <c r="B1026" s="23" t="s">
        <v>3285</v>
      </c>
      <c r="C1026" s="24" t="s">
        <v>3286</v>
      </c>
      <c r="D1026" s="24" t="s">
        <v>3287</v>
      </c>
      <c r="E1026" s="24" t="s">
        <v>14</v>
      </c>
      <c r="F1026" s="23" t="s">
        <v>15</v>
      </c>
      <c r="G1026" s="23"/>
      <c r="H1026" s="23" t="s">
        <v>16</v>
      </c>
      <c r="I1026" s="24" t="s">
        <v>17</v>
      </c>
      <c r="J1026" s="23" t="s">
        <v>18</v>
      </c>
      <c r="K1026" s="24" t="s">
        <v>6017</v>
      </c>
      <c r="L1026" s="26"/>
      <c r="M1026" s="26" t="s">
        <v>6019</v>
      </c>
      <c r="N1026" s="23"/>
      <c r="O1026" s="27"/>
      <c r="P1026" s="23" t="s">
        <v>6217</v>
      </c>
      <c r="Q1026" s="27" t="str">
        <f>IF(O1026&lt;&gt;"",O1026,IF(ISNUMBER(FIND("xant",E1026)),"ant",IF(ISNUMBER(FIND("xgre",E1026)),"gre","glb")))</f>
        <v>glb</v>
      </c>
      <c r="R1026" s="23"/>
      <c r="S1026" s="23" t="str">
        <f t="shared" ref="S1026:S1089" si="48">IF(L1026="",E1026,L1026)</f>
        <v>longitude, latitude, time</v>
      </c>
      <c r="T1026" s="23" t="str">
        <f t="shared" ref="T1026:T1089" si="49">IF(M1026="",I1026,M1026)</f>
        <v>area: time: mean where convective_cloud (weighted by area of upper-most cloud layer)</v>
      </c>
      <c r="U1026" s="27" t="str">
        <f t="shared" ref="U1026:U1089" si="50">IF(N1026="",B1026,N1026)</f>
        <v>reffccwctop</v>
      </c>
      <c r="V1026" s="23"/>
    </row>
    <row r="1027" spans="1:22" ht="56">
      <c r="A1027" s="23" t="s">
        <v>1615</v>
      </c>
      <c r="B1027" s="23" t="s">
        <v>1616</v>
      </c>
      <c r="C1027" s="24" t="s">
        <v>1617</v>
      </c>
      <c r="D1027" s="24" t="s">
        <v>1618</v>
      </c>
      <c r="E1027" s="24" t="s">
        <v>279</v>
      </c>
      <c r="F1027" s="23" t="s">
        <v>268</v>
      </c>
      <c r="G1027" s="23"/>
      <c r="H1027" s="23" t="s">
        <v>66</v>
      </c>
      <c r="I1027" s="24" t="s">
        <v>1619</v>
      </c>
      <c r="J1027" s="23" t="s">
        <v>18</v>
      </c>
      <c r="K1027" s="24"/>
      <c r="L1027" s="26"/>
      <c r="M1027" s="26"/>
      <c r="N1027" s="23"/>
      <c r="O1027" s="27"/>
      <c r="P1027" s="23" t="s">
        <v>6217</v>
      </c>
      <c r="Q1027" s="27" t="str">
        <f>IF(O1027&lt;&gt;"",O1027,IF(ISNUMBER(FIND("xant",E1027)),"ant",IF(ISNUMBER(FIND("xgre",E1027)),"gre","glb")))</f>
        <v>glb</v>
      </c>
      <c r="R1027" s="23"/>
      <c r="S1027" s="23" t="str">
        <f t="shared" si="48"/>
        <v>longitude, latitude, alevel, time1</v>
      </c>
      <c r="T1027" s="23" t="str">
        <f t="shared" si="49"/>
        <v>area: mean where convective_cloud time: point</v>
      </c>
      <c r="U1027" s="27" t="str">
        <f t="shared" si="50"/>
        <v>reffclic</v>
      </c>
      <c r="V1027" s="23"/>
    </row>
    <row r="1028" spans="1:22" ht="56">
      <c r="A1028" s="23" t="s">
        <v>3288</v>
      </c>
      <c r="B1028" s="23" t="s">
        <v>1616</v>
      </c>
      <c r="C1028" s="24" t="s">
        <v>1617</v>
      </c>
      <c r="D1028" s="24" t="s">
        <v>1618</v>
      </c>
      <c r="E1028" s="24" t="s">
        <v>634</v>
      </c>
      <c r="F1028" s="23" t="s">
        <v>268</v>
      </c>
      <c r="G1028" s="23"/>
      <c r="H1028" s="23" t="s">
        <v>16</v>
      </c>
      <c r="I1028" s="24" t="s">
        <v>1359</v>
      </c>
      <c r="J1028" s="23" t="s">
        <v>18</v>
      </c>
      <c r="K1028" s="24" t="s">
        <v>6015</v>
      </c>
      <c r="L1028" s="26"/>
      <c r="M1028" s="26" t="s">
        <v>6016</v>
      </c>
      <c r="N1028" s="23"/>
      <c r="O1028" s="27"/>
      <c r="P1028" s="23" t="s">
        <v>6217</v>
      </c>
      <c r="Q1028" s="27" t="str">
        <f>IF(O1028&lt;&gt;"",O1028,IF(ISNUMBER(FIND("xant",E1028)),"ant",IF(ISNUMBER(FIND("xgre",E1028)),"gre","glb")))</f>
        <v>glb</v>
      </c>
      <c r="R1028" s="23"/>
      <c r="S1028" s="23" t="str">
        <f t="shared" si="48"/>
        <v>longitude, latitude, alevel, time</v>
      </c>
      <c r="T1028" s="23" t="str">
        <f t="shared" si="49"/>
        <v>area: time: mean where convenctive_cloud</v>
      </c>
      <c r="U1028" s="27" t="str">
        <f t="shared" si="50"/>
        <v>reffclic</v>
      </c>
      <c r="V1028" s="23"/>
    </row>
    <row r="1029" spans="1:22" ht="28">
      <c r="A1029" s="23" t="s">
        <v>3575</v>
      </c>
      <c r="B1029" s="23" t="s">
        <v>1616</v>
      </c>
      <c r="C1029" s="24" t="s">
        <v>1617</v>
      </c>
      <c r="D1029" s="24" t="s">
        <v>3576</v>
      </c>
      <c r="E1029" s="24" t="s">
        <v>1935</v>
      </c>
      <c r="F1029" s="23" t="s">
        <v>1936</v>
      </c>
      <c r="G1029" s="23"/>
      <c r="H1029" s="23" t="s">
        <v>66</v>
      </c>
      <c r="I1029" s="24" t="s">
        <v>1619</v>
      </c>
      <c r="J1029" s="23"/>
      <c r="K1029" s="24"/>
      <c r="L1029" s="26"/>
      <c r="M1029" s="26"/>
      <c r="N1029" s="23"/>
      <c r="O1029" s="27"/>
      <c r="P1029" s="23" t="s">
        <v>6221</v>
      </c>
      <c r="Q1029" s="27" t="str">
        <f>IF(O1029&lt;&gt;"",O1029,IF(ISNUMBER(FIND("xant",E1029)),"ant",IF(ISNUMBER(FIND("xgre",E1029)),"gre","glb")))</f>
        <v>glb</v>
      </c>
      <c r="R1029" s="23"/>
      <c r="S1029" s="23" t="str">
        <f t="shared" si="48"/>
        <v>alevel, site, time1</v>
      </c>
      <c r="T1029" s="23" t="str">
        <f t="shared" si="49"/>
        <v>area: mean where convective_cloud time: point</v>
      </c>
      <c r="U1029" s="27" t="str">
        <f t="shared" si="50"/>
        <v>reffclic</v>
      </c>
      <c r="V1029" s="23"/>
    </row>
    <row r="1030" spans="1:22" ht="56">
      <c r="A1030" s="23" t="s">
        <v>1620</v>
      </c>
      <c r="B1030" s="23" t="s">
        <v>1621</v>
      </c>
      <c r="C1030" s="24" t="s">
        <v>1622</v>
      </c>
      <c r="D1030" s="24" t="s">
        <v>1618</v>
      </c>
      <c r="E1030" s="24" t="s">
        <v>279</v>
      </c>
      <c r="F1030" s="23" t="s">
        <v>268</v>
      </c>
      <c r="G1030" s="23"/>
      <c r="H1030" s="23" t="s">
        <v>66</v>
      </c>
      <c r="I1030" s="24" t="s">
        <v>1623</v>
      </c>
      <c r="J1030" s="23" t="s">
        <v>18</v>
      </c>
      <c r="K1030" s="24"/>
      <c r="L1030" s="26"/>
      <c r="M1030" s="26"/>
      <c r="N1030" s="23"/>
      <c r="O1030" s="27"/>
      <c r="P1030" s="23" t="s">
        <v>6217</v>
      </c>
      <c r="Q1030" s="27" t="str">
        <f>IF(O1030&lt;&gt;"",O1030,IF(ISNUMBER(FIND("xant",E1030)),"ant",IF(ISNUMBER(FIND("xgre",E1030)),"gre","glb")))</f>
        <v>glb</v>
      </c>
      <c r="R1030" s="23"/>
      <c r="S1030" s="23" t="str">
        <f t="shared" si="48"/>
        <v>longitude, latitude, alevel, time1</v>
      </c>
      <c r="T1030" s="23" t="str">
        <f t="shared" si="49"/>
        <v>area: mean where stratiform_cloud time: point</v>
      </c>
      <c r="U1030" s="27" t="str">
        <f t="shared" si="50"/>
        <v>reffclis</v>
      </c>
      <c r="V1030" s="23"/>
    </row>
    <row r="1031" spans="1:22" ht="56">
      <c r="A1031" s="23" t="s">
        <v>3289</v>
      </c>
      <c r="B1031" s="23" t="s">
        <v>1621</v>
      </c>
      <c r="C1031" s="24" t="s">
        <v>1622</v>
      </c>
      <c r="D1031" s="24" t="s">
        <v>1618</v>
      </c>
      <c r="E1031" s="24" t="s">
        <v>634</v>
      </c>
      <c r="F1031" s="23" t="s">
        <v>268</v>
      </c>
      <c r="G1031" s="23"/>
      <c r="H1031" s="23" t="s">
        <v>16</v>
      </c>
      <c r="I1031" s="24" t="s">
        <v>2506</v>
      </c>
      <c r="J1031" s="23" t="s">
        <v>18</v>
      </c>
      <c r="K1031" s="24" t="s">
        <v>6015</v>
      </c>
      <c r="L1031" s="26"/>
      <c r="M1031" s="26" t="s">
        <v>6016</v>
      </c>
      <c r="N1031" s="23"/>
      <c r="O1031" s="27"/>
      <c r="P1031" s="23" t="s">
        <v>6217</v>
      </c>
      <c r="Q1031" s="27" t="str">
        <f>IF(O1031&lt;&gt;"",O1031,IF(ISNUMBER(FIND("xant",E1031)),"ant",IF(ISNUMBER(FIND("xgre",E1031)),"gre","glb")))</f>
        <v>glb</v>
      </c>
      <c r="R1031" s="23"/>
      <c r="S1031" s="23" t="str">
        <f t="shared" si="48"/>
        <v>longitude, latitude, alevel, time</v>
      </c>
      <c r="T1031" s="23" t="str">
        <f t="shared" si="49"/>
        <v>area: time: mean where convenctive_cloud</v>
      </c>
      <c r="U1031" s="27" t="str">
        <f t="shared" si="50"/>
        <v>reffclis</v>
      </c>
      <c r="V1031" s="23"/>
    </row>
    <row r="1032" spans="1:22" ht="28">
      <c r="A1032" s="23" t="s">
        <v>3577</v>
      </c>
      <c r="B1032" s="23" t="s">
        <v>1621</v>
      </c>
      <c r="C1032" s="24" t="s">
        <v>1622</v>
      </c>
      <c r="D1032" s="24" t="s">
        <v>3576</v>
      </c>
      <c r="E1032" s="24" t="s">
        <v>1935</v>
      </c>
      <c r="F1032" s="23" t="s">
        <v>1936</v>
      </c>
      <c r="G1032" s="23"/>
      <c r="H1032" s="23" t="s">
        <v>66</v>
      </c>
      <c r="I1032" s="24" t="s">
        <v>1623</v>
      </c>
      <c r="J1032" s="23"/>
      <c r="K1032" s="24"/>
      <c r="L1032" s="26"/>
      <c r="M1032" s="26"/>
      <c r="N1032" s="23"/>
      <c r="O1032" s="27"/>
      <c r="P1032" s="23" t="s">
        <v>6221</v>
      </c>
      <c r="Q1032" s="27" t="str">
        <f>IF(O1032&lt;&gt;"",O1032,IF(ISNUMBER(FIND("xant",E1032)),"ant",IF(ISNUMBER(FIND("xgre",E1032)),"gre","glb")))</f>
        <v>glb</v>
      </c>
      <c r="R1032" s="23"/>
      <c r="S1032" s="23" t="str">
        <f t="shared" si="48"/>
        <v>alevel, site, time1</v>
      </c>
      <c r="T1032" s="23" t="str">
        <f t="shared" si="49"/>
        <v>area: mean where stratiform_cloud time: point</v>
      </c>
      <c r="U1032" s="27" t="str">
        <f t="shared" si="50"/>
        <v>reffclis</v>
      </c>
      <c r="V1032" s="23"/>
    </row>
    <row r="1033" spans="1:22" ht="56">
      <c r="A1033" s="23" t="s">
        <v>1624</v>
      </c>
      <c r="B1033" s="23" t="s">
        <v>1625</v>
      </c>
      <c r="C1033" s="24" t="s">
        <v>1626</v>
      </c>
      <c r="D1033" s="24" t="s">
        <v>1618</v>
      </c>
      <c r="E1033" s="24" t="s">
        <v>279</v>
      </c>
      <c r="F1033" s="23" t="s">
        <v>268</v>
      </c>
      <c r="G1033" s="23"/>
      <c r="H1033" s="23" t="s">
        <v>66</v>
      </c>
      <c r="I1033" s="24" t="s">
        <v>1619</v>
      </c>
      <c r="J1033" s="23" t="s">
        <v>18</v>
      </c>
      <c r="K1033" s="24"/>
      <c r="L1033" s="26"/>
      <c r="M1033" s="26"/>
      <c r="N1033" s="23"/>
      <c r="O1033" s="27"/>
      <c r="P1033" s="23" t="s">
        <v>6217</v>
      </c>
      <c r="Q1033" s="27" t="str">
        <f>IF(O1033&lt;&gt;"",O1033,IF(ISNUMBER(FIND("xant",E1033)),"ant",IF(ISNUMBER(FIND("xgre",E1033)),"gre","glb")))</f>
        <v>glb</v>
      </c>
      <c r="R1033" s="23"/>
      <c r="S1033" s="23" t="str">
        <f t="shared" si="48"/>
        <v>longitude, latitude, alevel, time1</v>
      </c>
      <c r="T1033" s="23" t="str">
        <f t="shared" si="49"/>
        <v>area: mean where convective_cloud time: point</v>
      </c>
      <c r="U1033" s="27" t="str">
        <f t="shared" si="50"/>
        <v>reffclwc</v>
      </c>
      <c r="V1033" s="23"/>
    </row>
    <row r="1034" spans="1:22" ht="70">
      <c r="A1034" s="23" t="s">
        <v>3290</v>
      </c>
      <c r="B1034" s="23" t="s">
        <v>1625</v>
      </c>
      <c r="C1034" s="24" t="s">
        <v>1626</v>
      </c>
      <c r="D1034" s="24" t="s">
        <v>3291</v>
      </c>
      <c r="E1034" s="24" t="s">
        <v>634</v>
      </c>
      <c r="F1034" s="23" t="s">
        <v>268</v>
      </c>
      <c r="G1034" s="23"/>
      <c r="H1034" s="23" t="s">
        <v>16</v>
      </c>
      <c r="I1034" s="24" t="s">
        <v>1359</v>
      </c>
      <c r="J1034" s="23" t="s">
        <v>18</v>
      </c>
      <c r="K1034" s="24" t="s">
        <v>6015</v>
      </c>
      <c r="L1034" s="26"/>
      <c r="M1034" s="26" t="s">
        <v>6016</v>
      </c>
      <c r="N1034" s="23"/>
      <c r="O1034" s="27"/>
      <c r="P1034" s="23" t="s">
        <v>6217</v>
      </c>
      <c r="Q1034" s="27" t="str">
        <f>IF(O1034&lt;&gt;"",O1034,IF(ISNUMBER(FIND("xant",E1034)),"ant",IF(ISNUMBER(FIND("xgre",E1034)),"gre","glb")))</f>
        <v>glb</v>
      </c>
      <c r="R1034" s="23"/>
      <c r="S1034" s="23" t="str">
        <f t="shared" si="48"/>
        <v>longitude, latitude, alevel, time</v>
      </c>
      <c r="T1034" s="23" t="str">
        <f t="shared" si="49"/>
        <v>area: time: mean where convenctive_cloud</v>
      </c>
      <c r="U1034" s="27" t="str">
        <f t="shared" si="50"/>
        <v>reffclwc</v>
      </c>
      <c r="V1034" s="23"/>
    </row>
    <row r="1035" spans="1:22" ht="28">
      <c r="A1035" s="23" t="s">
        <v>3578</v>
      </c>
      <c r="B1035" s="23" t="s">
        <v>1625</v>
      </c>
      <c r="C1035" s="24" t="s">
        <v>1626</v>
      </c>
      <c r="D1035" s="24" t="s">
        <v>3576</v>
      </c>
      <c r="E1035" s="24" t="s">
        <v>1935</v>
      </c>
      <c r="F1035" s="23" t="s">
        <v>1936</v>
      </c>
      <c r="G1035" s="23"/>
      <c r="H1035" s="23" t="s">
        <v>66</v>
      </c>
      <c r="I1035" s="24" t="s">
        <v>1619</v>
      </c>
      <c r="J1035" s="23"/>
      <c r="K1035" s="24"/>
      <c r="L1035" s="26"/>
      <c r="M1035" s="26"/>
      <c r="N1035" s="23"/>
      <c r="O1035" s="27"/>
      <c r="P1035" s="23" t="s">
        <v>6221</v>
      </c>
      <c r="Q1035" s="27" t="str">
        <f>IF(O1035&lt;&gt;"",O1035,IF(ISNUMBER(FIND("xant",E1035)),"ant",IF(ISNUMBER(FIND("xgre",E1035)),"gre","glb")))</f>
        <v>glb</v>
      </c>
      <c r="R1035" s="23"/>
      <c r="S1035" s="23" t="str">
        <f t="shared" si="48"/>
        <v>alevel, site, time1</v>
      </c>
      <c r="T1035" s="23" t="str">
        <f t="shared" si="49"/>
        <v>area: mean where convective_cloud time: point</v>
      </c>
      <c r="U1035" s="27" t="str">
        <f t="shared" si="50"/>
        <v>reffclwc</v>
      </c>
      <c r="V1035" s="23"/>
    </row>
    <row r="1036" spans="1:22" ht="56">
      <c r="A1036" s="23" t="s">
        <v>1627</v>
      </c>
      <c r="B1036" s="23" t="s">
        <v>1628</v>
      </c>
      <c r="C1036" s="24" t="s">
        <v>1629</v>
      </c>
      <c r="D1036" s="24" t="s">
        <v>1618</v>
      </c>
      <c r="E1036" s="24" t="s">
        <v>279</v>
      </c>
      <c r="F1036" s="23" t="s">
        <v>268</v>
      </c>
      <c r="G1036" s="23"/>
      <c r="H1036" s="23" t="s">
        <v>66</v>
      </c>
      <c r="I1036" s="24" t="s">
        <v>1623</v>
      </c>
      <c r="J1036" s="23" t="s">
        <v>18</v>
      </c>
      <c r="K1036" s="24"/>
      <c r="L1036" s="26"/>
      <c r="M1036" s="26"/>
      <c r="N1036" s="23"/>
      <c r="O1036" s="27"/>
      <c r="P1036" s="23" t="s">
        <v>6217</v>
      </c>
      <c r="Q1036" s="27" t="str">
        <f>IF(O1036&lt;&gt;"",O1036,IF(ISNUMBER(FIND("xant",E1036)),"ant",IF(ISNUMBER(FIND("xgre",E1036)),"gre","glb")))</f>
        <v>glb</v>
      </c>
      <c r="R1036" s="23"/>
      <c r="S1036" s="23" t="str">
        <f t="shared" si="48"/>
        <v>longitude, latitude, alevel, time1</v>
      </c>
      <c r="T1036" s="23" t="str">
        <f t="shared" si="49"/>
        <v>area: mean where stratiform_cloud time: point</v>
      </c>
      <c r="U1036" s="27" t="str">
        <f t="shared" si="50"/>
        <v>reffclws</v>
      </c>
      <c r="V1036" s="23"/>
    </row>
    <row r="1037" spans="1:22" ht="70">
      <c r="A1037" s="23" t="s">
        <v>3292</v>
      </c>
      <c r="B1037" s="23" t="s">
        <v>1628</v>
      </c>
      <c r="C1037" s="24" t="s">
        <v>1629</v>
      </c>
      <c r="D1037" s="24" t="s">
        <v>3291</v>
      </c>
      <c r="E1037" s="24" t="s">
        <v>634</v>
      </c>
      <c r="F1037" s="23" t="s">
        <v>268</v>
      </c>
      <c r="G1037" s="23"/>
      <c r="H1037" s="23" t="s">
        <v>16</v>
      </c>
      <c r="I1037" s="24" t="s">
        <v>2506</v>
      </c>
      <c r="J1037" s="23" t="s">
        <v>18</v>
      </c>
      <c r="K1037" s="24" t="s">
        <v>6015</v>
      </c>
      <c r="L1037" s="26"/>
      <c r="M1037" s="26" t="s">
        <v>6016</v>
      </c>
      <c r="N1037" s="23"/>
      <c r="O1037" s="27"/>
      <c r="P1037" s="23" t="s">
        <v>6217</v>
      </c>
      <c r="Q1037" s="27" t="str">
        <f>IF(O1037&lt;&gt;"",O1037,IF(ISNUMBER(FIND("xant",E1037)),"ant",IF(ISNUMBER(FIND("xgre",E1037)),"gre","glb")))</f>
        <v>glb</v>
      </c>
      <c r="R1037" s="23"/>
      <c r="S1037" s="23" t="str">
        <f t="shared" si="48"/>
        <v>longitude, latitude, alevel, time</v>
      </c>
      <c r="T1037" s="23" t="str">
        <f t="shared" si="49"/>
        <v>area: time: mean where convenctive_cloud</v>
      </c>
      <c r="U1037" s="27" t="str">
        <f t="shared" si="50"/>
        <v>reffclws</v>
      </c>
      <c r="V1037" s="23"/>
    </row>
    <row r="1038" spans="1:22" ht="28">
      <c r="A1038" s="23" t="s">
        <v>3579</v>
      </c>
      <c r="B1038" s="23" t="s">
        <v>1628</v>
      </c>
      <c r="C1038" s="24" t="s">
        <v>1629</v>
      </c>
      <c r="D1038" s="24" t="s">
        <v>3576</v>
      </c>
      <c r="E1038" s="24" t="s">
        <v>1935</v>
      </c>
      <c r="F1038" s="23" t="s">
        <v>1936</v>
      </c>
      <c r="G1038" s="23"/>
      <c r="H1038" s="23" t="s">
        <v>66</v>
      </c>
      <c r="I1038" s="24" t="s">
        <v>1623</v>
      </c>
      <c r="J1038" s="23"/>
      <c r="K1038" s="24"/>
      <c r="L1038" s="26"/>
      <c r="M1038" s="26"/>
      <c r="N1038" s="23"/>
      <c r="O1038" s="27"/>
      <c r="P1038" s="23" t="s">
        <v>6221</v>
      </c>
      <c r="Q1038" s="27" t="str">
        <f>IF(O1038&lt;&gt;"",O1038,IF(ISNUMBER(FIND("xant",E1038)),"ant",IF(ISNUMBER(FIND("xgre",E1038)),"gre","glb")))</f>
        <v>glb</v>
      </c>
      <c r="R1038" s="23"/>
      <c r="S1038" s="23" t="str">
        <f t="shared" si="48"/>
        <v>alevel, site, time1</v>
      </c>
      <c r="T1038" s="23" t="str">
        <f t="shared" si="49"/>
        <v>area: mean where stratiform_cloud time: point</v>
      </c>
      <c r="U1038" s="27" t="str">
        <f t="shared" si="50"/>
        <v>reffclws</v>
      </c>
      <c r="V1038" s="23"/>
    </row>
    <row r="1039" spans="1:22" ht="154">
      <c r="A1039" s="23" t="s">
        <v>1164</v>
      </c>
      <c r="B1039" s="23" t="s">
        <v>1165</v>
      </c>
      <c r="C1039" s="24" t="s">
        <v>1166</v>
      </c>
      <c r="D1039" s="24" t="s">
        <v>1167</v>
      </c>
      <c r="E1039" s="24" t="s">
        <v>14</v>
      </c>
      <c r="F1039" s="23" t="s">
        <v>15</v>
      </c>
      <c r="G1039" s="23"/>
      <c r="H1039" s="23" t="s">
        <v>16</v>
      </c>
      <c r="I1039" s="24" t="s">
        <v>17</v>
      </c>
      <c r="J1039" s="23" t="s">
        <v>18</v>
      </c>
      <c r="K1039" s="24" t="s">
        <v>6017</v>
      </c>
      <c r="L1039" s="26"/>
      <c r="M1039" s="26" t="s">
        <v>6021</v>
      </c>
      <c r="N1039" s="23"/>
      <c r="O1039" s="27"/>
      <c r="P1039" s="23" t="s">
        <v>6217</v>
      </c>
      <c r="Q1039" s="27" t="str">
        <f>IF(O1039&lt;&gt;"",O1039,IF(ISNUMBER(FIND("xant",E1039)),"ant",IF(ISNUMBER(FIND("xgre",E1039)),"gre","glb")))</f>
        <v>glb</v>
      </c>
      <c r="R1039" s="23"/>
      <c r="S1039" s="23" t="str">
        <f t="shared" si="48"/>
        <v>longitude, latitude, time</v>
      </c>
      <c r="T1039" s="23" t="str">
        <f t="shared" si="49"/>
        <v>area: time: mean where cloud (weighted by area of upper-most cloud layer)</v>
      </c>
      <c r="U1039" s="27" t="str">
        <f t="shared" si="50"/>
        <v>reffclwtop</v>
      </c>
      <c r="V1039" s="23"/>
    </row>
    <row r="1040" spans="1:22" ht="182">
      <c r="A1040" s="23" t="s">
        <v>2502</v>
      </c>
      <c r="B1040" s="23" t="s">
        <v>2503</v>
      </c>
      <c r="C1040" s="24" t="s">
        <v>2504</v>
      </c>
      <c r="D1040" s="24" t="s">
        <v>2505</v>
      </c>
      <c r="E1040" s="24" t="s">
        <v>14</v>
      </c>
      <c r="F1040" s="23" t="s">
        <v>15</v>
      </c>
      <c r="G1040" s="23"/>
      <c r="H1040" s="23" t="s">
        <v>16</v>
      </c>
      <c r="I1040" s="24" t="s">
        <v>2506</v>
      </c>
      <c r="J1040" s="23" t="s">
        <v>18</v>
      </c>
      <c r="K1040" s="24" t="s">
        <v>6018</v>
      </c>
      <c r="L1040" s="26"/>
      <c r="M1040" s="26" t="s">
        <v>6022</v>
      </c>
      <c r="N1040" s="23"/>
      <c r="O1040" s="27"/>
      <c r="P1040" s="23" t="s">
        <v>6217</v>
      </c>
      <c r="Q1040" s="27" t="str">
        <f>IF(O1040&lt;&gt;"",O1040,IF(ISNUMBER(FIND("xant",E1040)),"ant",IF(ISNUMBER(FIND("xgre",E1040)),"gre","glb")))</f>
        <v>glb</v>
      </c>
      <c r="R1040" s="23"/>
      <c r="S1040" s="23" t="str">
        <f t="shared" si="48"/>
        <v>longitude, latitude, time</v>
      </c>
      <c r="T1040" s="23" t="str">
        <f t="shared" si="49"/>
        <v>area: time: mean where stratiform_cloud (weighted by area of upper-most stratiform cloud layer)</v>
      </c>
      <c r="U1040" s="27" t="str">
        <f t="shared" si="50"/>
        <v>reffsclwtop</v>
      </c>
      <c r="V1040" s="23"/>
    </row>
    <row r="1041" spans="1:22" ht="56">
      <c r="A1041" s="23" t="s">
        <v>3293</v>
      </c>
      <c r="B1041" s="23" t="s">
        <v>2503</v>
      </c>
      <c r="C1041" s="24" t="s">
        <v>2504</v>
      </c>
      <c r="D1041" s="24" t="s">
        <v>2504</v>
      </c>
      <c r="E1041" s="24" t="s">
        <v>14</v>
      </c>
      <c r="F1041" s="23" t="s">
        <v>15</v>
      </c>
      <c r="G1041" s="23"/>
      <c r="H1041" s="23" t="s">
        <v>16</v>
      </c>
      <c r="I1041" s="24" t="s">
        <v>2506</v>
      </c>
      <c r="J1041" s="23" t="s">
        <v>18</v>
      </c>
      <c r="K1041" s="24" t="s">
        <v>6018</v>
      </c>
      <c r="L1041" s="26"/>
      <c r="M1041" s="26" t="s">
        <v>6022</v>
      </c>
      <c r="N1041" s="23"/>
      <c r="O1041" s="27"/>
      <c r="P1041" s="23" t="s">
        <v>6217</v>
      </c>
      <c r="Q1041" s="27" t="str">
        <f>IF(O1041&lt;&gt;"",O1041,IF(ISNUMBER(FIND("xant",E1041)),"ant",IF(ISNUMBER(FIND("xgre",E1041)),"gre","glb")))</f>
        <v>glb</v>
      </c>
      <c r="R1041" s="23"/>
      <c r="S1041" s="23" t="str">
        <f t="shared" si="48"/>
        <v>longitude, latitude, time</v>
      </c>
      <c r="T1041" s="23" t="str">
        <f t="shared" si="49"/>
        <v>area: time: mean where stratiform_cloud (weighted by area of upper-most stratiform cloud layer)</v>
      </c>
      <c r="U1041" s="27" t="str">
        <f t="shared" si="50"/>
        <v>reffsclwtop</v>
      </c>
      <c r="V1041" s="23"/>
    </row>
    <row r="1042" spans="1:22" ht="84">
      <c r="A1042" s="23" t="s">
        <v>3634</v>
      </c>
      <c r="B1042" s="23" t="s">
        <v>3635</v>
      </c>
      <c r="C1042" s="24" t="s">
        <v>3636</v>
      </c>
      <c r="D1042" s="24" t="s">
        <v>3637</v>
      </c>
      <c r="E1042" s="24" t="s">
        <v>3638</v>
      </c>
      <c r="F1042" s="23" t="s">
        <v>15</v>
      </c>
      <c r="G1042" s="23" t="s">
        <v>3639</v>
      </c>
      <c r="H1042" s="23" t="s">
        <v>16</v>
      </c>
      <c r="I1042" s="24" t="s">
        <v>2837</v>
      </c>
      <c r="J1042" s="23" t="s">
        <v>18</v>
      </c>
      <c r="K1042" s="25" t="s">
        <v>5843</v>
      </c>
      <c r="L1042" s="29"/>
      <c r="M1042" s="29" t="s">
        <v>5842</v>
      </c>
      <c r="N1042" s="23"/>
      <c r="O1042" s="27"/>
      <c r="P1042" s="23" t="s">
        <v>6217</v>
      </c>
      <c r="Q1042" s="27" t="str">
        <f>IF(O1042&lt;&gt;"",O1042,IF(ISNUMBER(FIND("xant",E1042)),"ant",IF(ISNUMBER(FIND("xgre",E1042)),"gre","glb")))</f>
        <v>glb</v>
      </c>
      <c r="R1042" s="23"/>
      <c r="S1042" s="23" t="str">
        <f t="shared" si="48"/>
        <v>longitude, latitude, time, typeresidual</v>
      </c>
      <c r="T1042" s="23" t="str">
        <f t="shared" si="49"/>
        <v>area: mean time:mean" (or "area time: mean")</v>
      </c>
      <c r="U1042" s="27" t="str">
        <f t="shared" si="50"/>
        <v>residualFrac</v>
      </c>
      <c r="V1042" s="23"/>
    </row>
    <row r="1043" spans="1:22" ht="84">
      <c r="A1043" s="23" t="s">
        <v>4183</v>
      </c>
      <c r="B1043" s="23" t="s">
        <v>3635</v>
      </c>
      <c r="C1043" s="24" t="s">
        <v>3636</v>
      </c>
      <c r="D1043" s="24" t="s">
        <v>4184</v>
      </c>
      <c r="E1043" s="24" t="s">
        <v>3638</v>
      </c>
      <c r="F1043" s="23" t="s">
        <v>15</v>
      </c>
      <c r="G1043" s="23" t="s">
        <v>3639</v>
      </c>
      <c r="H1043" s="23" t="s">
        <v>16</v>
      </c>
      <c r="I1043" s="24" t="s">
        <v>2837</v>
      </c>
      <c r="J1043" s="23" t="s">
        <v>18</v>
      </c>
      <c r="K1043" s="25" t="s">
        <v>5843</v>
      </c>
      <c r="L1043" s="29"/>
      <c r="M1043" s="29" t="s">
        <v>5842</v>
      </c>
      <c r="N1043" s="23"/>
      <c r="O1043" s="27"/>
      <c r="P1043" s="23" t="s">
        <v>6217</v>
      </c>
      <c r="Q1043" s="27" t="str">
        <f>IF(O1043&lt;&gt;"",O1043,IF(ISNUMBER(FIND("xant",E1043)),"ant",IF(ISNUMBER(FIND("xgre",E1043)),"gre","glb")))</f>
        <v>glb</v>
      </c>
      <c r="R1043" s="23"/>
      <c r="S1043" s="23" t="str">
        <f t="shared" si="48"/>
        <v>longitude, latitude, time, typeresidual</v>
      </c>
      <c r="T1043" s="23" t="str">
        <f t="shared" si="49"/>
        <v>area: mean time:mean" (or "area time: mean")</v>
      </c>
      <c r="U1043" s="27" t="str">
        <f t="shared" si="50"/>
        <v>residualFrac</v>
      </c>
      <c r="V1043" s="23"/>
    </row>
    <row r="1044" spans="1:22" ht="42">
      <c r="A1044" s="23" t="s">
        <v>4185</v>
      </c>
      <c r="B1044" s="23" t="s">
        <v>4186</v>
      </c>
      <c r="C1044" s="24" t="s">
        <v>4187</v>
      </c>
      <c r="D1044" s="24" t="s">
        <v>4188</v>
      </c>
      <c r="E1044" s="24" t="s">
        <v>14</v>
      </c>
      <c r="F1044" s="23" t="s">
        <v>15</v>
      </c>
      <c r="G1044" s="23"/>
      <c r="H1044" s="23" t="s">
        <v>16</v>
      </c>
      <c r="I1044" s="24" t="s">
        <v>78</v>
      </c>
      <c r="J1044" s="23" t="s">
        <v>18</v>
      </c>
      <c r="K1044" s="24" t="s">
        <v>6023</v>
      </c>
      <c r="L1044" s="26"/>
      <c r="M1044" s="26"/>
      <c r="N1044" s="23"/>
      <c r="O1044" s="27"/>
      <c r="P1044" s="23" t="s">
        <v>6217</v>
      </c>
      <c r="Q1044" s="27" t="str">
        <f>IF(O1044&lt;&gt;"",O1044,IF(ISNUMBER(FIND("xant",E1044)),"ant",IF(ISNUMBER(FIND("xgre",E1044)),"gre","glb")))</f>
        <v>glb</v>
      </c>
      <c r="R1044" s="23"/>
      <c r="S1044" s="23" t="str">
        <f t="shared" si="48"/>
        <v>longitude, latitude, time</v>
      </c>
      <c r="T1044" s="23" t="str">
        <f t="shared" si="49"/>
        <v>area: mean where land time: mean</v>
      </c>
      <c r="U1044" s="27" t="str">
        <f t="shared" si="50"/>
        <v>rh</v>
      </c>
      <c r="V1044" s="23"/>
    </row>
    <row r="1045" spans="1:22" ht="126">
      <c r="A1045" s="23" t="s">
        <v>3294</v>
      </c>
      <c r="B1045" s="23" t="s">
        <v>3295</v>
      </c>
      <c r="C1045" s="24" t="s">
        <v>3296</v>
      </c>
      <c r="D1045" s="24" t="s">
        <v>3297</v>
      </c>
      <c r="E1045" s="24" t="s">
        <v>14</v>
      </c>
      <c r="F1045" s="23" t="s">
        <v>15</v>
      </c>
      <c r="G1045" s="23"/>
      <c r="H1045" s="23" t="s">
        <v>16</v>
      </c>
      <c r="I1045" s="24" t="s">
        <v>78</v>
      </c>
      <c r="J1045" s="23" t="s">
        <v>18</v>
      </c>
      <c r="K1045" s="24"/>
      <c r="L1045" s="26"/>
      <c r="M1045" s="26"/>
      <c r="N1045" s="23"/>
      <c r="O1045" s="27"/>
      <c r="P1045" s="23" t="s">
        <v>6217</v>
      </c>
      <c r="Q1045" s="27" t="str">
        <f>IF(O1045&lt;&gt;"",O1045,IF(ISNUMBER(FIND("xant",E1045)),"ant",IF(ISNUMBER(FIND("xgre",E1045)),"gre","glb")))</f>
        <v>glb</v>
      </c>
      <c r="R1045" s="23"/>
      <c r="S1045" s="23" t="str">
        <f t="shared" si="48"/>
        <v>longitude, latitude, time</v>
      </c>
      <c r="T1045" s="23" t="str">
        <f t="shared" si="49"/>
        <v>area: mean where land time: mean</v>
      </c>
      <c r="U1045" s="27" t="str">
        <f t="shared" si="50"/>
        <v>rhc13</v>
      </c>
      <c r="V1045" s="23"/>
    </row>
    <row r="1046" spans="1:22" ht="126">
      <c r="A1046" s="23" t="s">
        <v>3298</v>
      </c>
      <c r="B1046" s="23" t="s">
        <v>3299</v>
      </c>
      <c r="C1046" s="24" t="s">
        <v>3300</v>
      </c>
      <c r="D1046" s="24" t="s">
        <v>3297</v>
      </c>
      <c r="E1046" s="24" t="s">
        <v>14</v>
      </c>
      <c r="F1046" s="23" t="s">
        <v>15</v>
      </c>
      <c r="G1046" s="23"/>
      <c r="H1046" s="23" t="s">
        <v>16</v>
      </c>
      <c r="I1046" s="24" t="s">
        <v>78</v>
      </c>
      <c r="J1046" s="23" t="s">
        <v>18</v>
      </c>
      <c r="K1046" s="24"/>
      <c r="L1046" s="26"/>
      <c r="M1046" s="26"/>
      <c r="N1046" s="23"/>
      <c r="O1046" s="27"/>
      <c r="P1046" s="23" t="s">
        <v>6217</v>
      </c>
      <c r="Q1046" s="27" t="str">
        <f>IF(O1046&lt;&gt;"",O1046,IF(ISNUMBER(FIND("xant",E1046)),"ant",IF(ISNUMBER(FIND("xgre",E1046)),"gre","glb")))</f>
        <v>glb</v>
      </c>
      <c r="R1046" s="23"/>
      <c r="S1046" s="23" t="str">
        <f t="shared" si="48"/>
        <v>longitude, latitude, time</v>
      </c>
      <c r="T1046" s="23" t="str">
        <f t="shared" si="49"/>
        <v>area: mean where land time: mean</v>
      </c>
      <c r="U1046" s="27" t="str">
        <f t="shared" si="50"/>
        <v>rhc14</v>
      </c>
      <c r="V1046" s="23"/>
    </row>
    <row r="1047" spans="1:22" ht="42">
      <c r="A1047" s="23" t="s">
        <v>3301</v>
      </c>
      <c r="B1047" s="23" t="s">
        <v>3302</v>
      </c>
      <c r="C1047" s="24" t="s">
        <v>3303</v>
      </c>
      <c r="D1047" s="24" t="s">
        <v>3304</v>
      </c>
      <c r="E1047" s="24" t="s">
        <v>14</v>
      </c>
      <c r="F1047" s="23" t="s">
        <v>15</v>
      </c>
      <c r="G1047" s="23"/>
      <c r="H1047" s="23" t="s">
        <v>16</v>
      </c>
      <c r="I1047" s="24" t="s">
        <v>2868</v>
      </c>
      <c r="J1047" s="23" t="s">
        <v>18</v>
      </c>
      <c r="K1047" s="24"/>
      <c r="L1047" s="26"/>
      <c r="M1047" s="24" t="s">
        <v>5927</v>
      </c>
      <c r="N1047" s="23"/>
      <c r="O1047" s="27"/>
      <c r="P1047" s="23" t="s">
        <v>6217</v>
      </c>
      <c r="Q1047" s="27" t="str">
        <f>IF(O1047&lt;&gt;"",O1047,IF(ISNUMBER(FIND("xant",E1047)),"ant",IF(ISNUMBER(FIND("xgre",E1047)),"gre","glb")))</f>
        <v>glb</v>
      </c>
      <c r="R1047" s="23"/>
      <c r="S1047" s="23" t="str">
        <f t="shared" si="48"/>
        <v>longitude, latitude, time</v>
      </c>
      <c r="T1047" s="23" t="str">
        <f t="shared" si="49"/>
        <v>area: time: mean where natural_grasses</v>
      </c>
      <c r="U1047" s="27" t="str">
        <f t="shared" si="50"/>
        <v>rhGrass</v>
      </c>
      <c r="V1047" s="23"/>
    </row>
    <row r="1048" spans="1:22" ht="42">
      <c r="A1048" s="23" t="s">
        <v>3305</v>
      </c>
      <c r="B1048" s="23" t="s">
        <v>3306</v>
      </c>
      <c r="C1048" s="24" t="s">
        <v>3307</v>
      </c>
      <c r="D1048" s="24" t="s">
        <v>3308</v>
      </c>
      <c r="E1048" s="24" t="s">
        <v>14</v>
      </c>
      <c r="F1048" s="23" t="s">
        <v>15</v>
      </c>
      <c r="G1048" s="23"/>
      <c r="H1048" s="23" t="s">
        <v>16</v>
      </c>
      <c r="I1048" s="24" t="s">
        <v>78</v>
      </c>
      <c r="J1048" s="23" t="s">
        <v>18</v>
      </c>
      <c r="K1048" s="24"/>
      <c r="L1048" s="26"/>
      <c r="M1048" s="26"/>
      <c r="N1048" s="23"/>
      <c r="O1048" s="27"/>
      <c r="P1048" s="23" t="s">
        <v>6217</v>
      </c>
      <c r="Q1048" s="27" t="str">
        <f>IF(O1048&lt;&gt;"",O1048,IF(ISNUMBER(FIND("xant",E1048)),"ant",IF(ISNUMBER(FIND("xgre",E1048)),"gre","glb")))</f>
        <v>glb</v>
      </c>
      <c r="R1048" s="23"/>
      <c r="S1048" s="23" t="str">
        <f t="shared" si="48"/>
        <v>longitude, latitude, time</v>
      </c>
      <c r="T1048" s="23" t="str">
        <f t="shared" si="49"/>
        <v>area: mean where land time: mean</v>
      </c>
      <c r="U1048" s="27" t="str">
        <f t="shared" si="50"/>
        <v>rhLitter</v>
      </c>
      <c r="V1048" s="23"/>
    </row>
    <row r="1049" spans="1:22" ht="42">
      <c r="A1049" s="23" t="s">
        <v>3309</v>
      </c>
      <c r="B1049" s="23" t="s">
        <v>3310</v>
      </c>
      <c r="C1049" s="24" t="s">
        <v>3311</v>
      </c>
      <c r="D1049" s="24" t="s">
        <v>3312</v>
      </c>
      <c r="E1049" s="24" t="s">
        <v>2951</v>
      </c>
      <c r="F1049" s="23" t="s">
        <v>15</v>
      </c>
      <c r="G1049" s="23"/>
      <c r="H1049" s="23" t="s">
        <v>16</v>
      </c>
      <c r="I1049" s="24" t="s">
        <v>2337</v>
      </c>
      <c r="J1049" s="23" t="s">
        <v>18</v>
      </c>
      <c r="K1049" s="24"/>
      <c r="L1049" s="26"/>
      <c r="M1049" s="26"/>
      <c r="N1049" s="23"/>
      <c r="O1049" s="27"/>
      <c r="P1049" s="23" t="s">
        <v>6217</v>
      </c>
      <c r="Q1049" s="27" t="str">
        <f>IF(O1049&lt;&gt;"",O1049,IF(ISNUMBER(FIND("xant",E1049)),"ant",IF(ISNUMBER(FIND("xgre",E1049)),"gre","glb")))</f>
        <v>glb</v>
      </c>
      <c r="R1049" s="23"/>
      <c r="S1049" s="23" t="str">
        <f t="shared" si="48"/>
        <v>longitude, latitude, landUse, time</v>
      </c>
      <c r="T1049" s="23" t="str">
        <f t="shared" si="49"/>
        <v>area: time: mean where sector</v>
      </c>
      <c r="U1049" s="27" t="str">
        <f t="shared" si="50"/>
        <v>rhLut</v>
      </c>
      <c r="V1049" s="23"/>
    </row>
    <row r="1050" spans="1:22" ht="42">
      <c r="A1050" s="23" t="s">
        <v>3313</v>
      </c>
      <c r="B1050" s="23" t="s">
        <v>3314</v>
      </c>
      <c r="C1050" s="24" t="s">
        <v>3315</v>
      </c>
      <c r="D1050" s="24" t="s">
        <v>3316</v>
      </c>
      <c r="E1050" s="24" t="s">
        <v>14</v>
      </c>
      <c r="F1050" s="23" t="s">
        <v>15</v>
      </c>
      <c r="G1050" s="23"/>
      <c r="H1050" s="23" t="s">
        <v>16</v>
      </c>
      <c r="I1050" s="24" t="s">
        <v>2872</v>
      </c>
      <c r="J1050" s="23" t="s">
        <v>18</v>
      </c>
      <c r="K1050" s="24"/>
      <c r="L1050" s="26"/>
      <c r="M1050" s="24" t="s">
        <v>5928</v>
      </c>
      <c r="N1050" s="23"/>
      <c r="O1050" s="27"/>
      <c r="P1050" s="23" t="s">
        <v>6217</v>
      </c>
      <c r="Q1050" s="27" t="str">
        <f>IF(O1050&lt;&gt;"",O1050,IF(ISNUMBER(FIND("xant",E1050)),"ant",IF(ISNUMBER(FIND("xgre",E1050)),"gre","glb")))</f>
        <v>glb</v>
      </c>
      <c r="R1050" s="23"/>
      <c r="S1050" s="23" t="str">
        <f t="shared" si="48"/>
        <v>longitude, latitude, time</v>
      </c>
      <c r="T1050" s="23" t="str">
        <f t="shared" si="49"/>
        <v>area: time: mean where shrubs</v>
      </c>
      <c r="U1050" s="27" t="str">
        <f t="shared" si="50"/>
        <v>rhShrub</v>
      </c>
      <c r="V1050" s="23"/>
    </row>
    <row r="1051" spans="1:22" ht="42">
      <c r="A1051" s="23" t="s">
        <v>3317</v>
      </c>
      <c r="B1051" s="23" t="s">
        <v>3318</v>
      </c>
      <c r="C1051" s="24" t="s">
        <v>3319</v>
      </c>
      <c r="D1051" s="24" t="s">
        <v>3320</v>
      </c>
      <c r="E1051" s="24" t="s">
        <v>14</v>
      </c>
      <c r="F1051" s="23" t="s">
        <v>15</v>
      </c>
      <c r="G1051" s="23"/>
      <c r="H1051" s="23" t="s">
        <v>16</v>
      </c>
      <c r="I1051" s="24" t="s">
        <v>78</v>
      </c>
      <c r="J1051" s="23" t="s">
        <v>18</v>
      </c>
      <c r="K1051" s="24"/>
      <c r="L1051" s="26"/>
      <c r="M1051" s="26"/>
      <c r="N1051" s="23"/>
      <c r="O1051" s="27"/>
      <c r="P1051" s="23" t="s">
        <v>6217</v>
      </c>
      <c r="Q1051" s="27" t="str">
        <f>IF(O1051&lt;&gt;"",O1051,IF(ISNUMBER(FIND("xant",E1051)),"ant",IF(ISNUMBER(FIND("xgre",E1051)),"gre","glb")))</f>
        <v>glb</v>
      </c>
      <c r="R1051" s="23"/>
      <c r="S1051" s="23" t="str">
        <f t="shared" si="48"/>
        <v>longitude, latitude, time</v>
      </c>
      <c r="T1051" s="23" t="str">
        <f t="shared" si="49"/>
        <v>area: mean where land time: mean</v>
      </c>
      <c r="U1051" s="27" t="str">
        <f t="shared" si="50"/>
        <v>rhSoil</v>
      </c>
      <c r="V1051" s="23"/>
    </row>
    <row r="1052" spans="1:22" ht="28">
      <c r="A1052" s="23" t="s">
        <v>3321</v>
      </c>
      <c r="B1052" s="23" t="s">
        <v>3322</v>
      </c>
      <c r="C1052" s="24" t="s">
        <v>3323</v>
      </c>
      <c r="D1052" s="24" t="s">
        <v>3324</v>
      </c>
      <c r="E1052" s="24" t="s">
        <v>14</v>
      </c>
      <c r="F1052" s="23" t="s">
        <v>15</v>
      </c>
      <c r="G1052" s="23"/>
      <c r="H1052" s="23" t="s">
        <v>16</v>
      </c>
      <c r="I1052" s="24" t="s">
        <v>2876</v>
      </c>
      <c r="J1052" s="23" t="s">
        <v>18</v>
      </c>
      <c r="K1052" s="24"/>
      <c r="L1052" s="26"/>
      <c r="M1052" s="24" t="s">
        <v>5929</v>
      </c>
      <c r="N1052" s="23"/>
      <c r="O1052" s="27"/>
      <c r="P1052" s="23" t="s">
        <v>6217</v>
      </c>
      <c r="Q1052" s="27" t="str">
        <f>IF(O1052&lt;&gt;"",O1052,IF(ISNUMBER(FIND("xant",E1052)),"ant",IF(ISNUMBER(FIND("xgre",E1052)),"gre","glb")))</f>
        <v>glb</v>
      </c>
      <c r="R1052" s="23"/>
      <c r="S1052" s="23" t="str">
        <f t="shared" si="48"/>
        <v>longitude, latitude, time</v>
      </c>
      <c r="T1052" s="23" t="str">
        <f t="shared" si="49"/>
        <v>area: time: mean where trees</v>
      </c>
      <c r="U1052" s="27" t="str">
        <f t="shared" si="50"/>
        <v>rhTree</v>
      </c>
      <c r="V1052" s="23"/>
    </row>
    <row r="1053" spans="1:22" ht="42">
      <c r="A1053" s="23" t="s">
        <v>2507</v>
      </c>
      <c r="B1053" s="23" t="s">
        <v>2508</v>
      </c>
      <c r="C1053" s="24" t="s">
        <v>2509</v>
      </c>
      <c r="D1053" s="24" t="s">
        <v>2510</v>
      </c>
      <c r="E1053" s="24" t="s">
        <v>2336</v>
      </c>
      <c r="F1053" s="23" t="s">
        <v>15</v>
      </c>
      <c r="G1053" s="23"/>
      <c r="H1053" s="23" t="s">
        <v>16</v>
      </c>
      <c r="I1053" s="24" t="s">
        <v>2337</v>
      </c>
      <c r="J1053" s="23" t="s">
        <v>18</v>
      </c>
      <c r="K1053" s="36" t="s">
        <v>5960</v>
      </c>
      <c r="L1053" s="26"/>
      <c r="M1053" s="26"/>
      <c r="N1053" s="23"/>
      <c r="O1053" s="27"/>
      <c r="P1053" s="23" t="s">
        <v>6217</v>
      </c>
      <c r="Q1053" s="27" t="str">
        <f>IF(O1053&lt;&gt;"",O1053,IF(ISNUMBER(FIND("xant",E1053)),"ant",IF(ISNUMBER(FIND("xgre",E1053)),"gre","glb")))</f>
        <v>glb</v>
      </c>
      <c r="R1053" s="23"/>
      <c r="S1053" s="23" t="str">
        <f t="shared" si="48"/>
        <v>longitude, latitude, vegtype, time</v>
      </c>
      <c r="T1053" s="23" t="str">
        <f t="shared" si="49"/>
        <v>area: time: mean where sector</v>
      </c>
      <c r="U1053" s="27" t="str">
        <f t="shared" si="50"/>
        <v>rhVgt</v>
      </c>
      <c r="V1053" s="23"/>
    </row>
    <row r="1054" spans="1:22" ht="28">
      <c r="A1054" s="23" t="s">
        <v>2511</v>
      </c>
      <c r="B1054" s="23" t="s">
        <v>2512</v>
      </c>
      <c r="C1054" s="24" t="s">
        <v>2513</v>
      </c>
      <c r="D1054" s="24" t="s">
        <v>2514</v>
      </c>
      <c r="E1054" s="24" t="s">
        <v>14</v>
      </c>
      <c r="F1054" s="23" t="s">
        <v>15</v>
      </c>
      <c r="G1054" s="23"/>
      <c r="H1054" s="23" t="s">
        <v>16</v>
      </c>
      <c r="I1054" s="24" t="s">
        <v>78</v>
      </c>
      <c r="J1054" s="23" t="s">
        <v>2300</v>
      </c>
      <c r="K1054" s="25" t="s">
        <v>6182</v>
      </c>
      <c r="L1054" s="26"/>
      <c r="M1054" s="26"/>
      <c r="N1054" s="23"/>
      <c r="O1054" s="27"/>
      <c r="P1054" s="23" t="s">
        <v>6220</v>
      </c>
      <c r="Q1054" s="27" t="str">
        <f>IF(O1054&lt;&gt;"",O1054,IF(ISNUMBER(FIND("xant",E1054)),"ant",IF(ISNUMBER(FIND("xgre",E1054)),"gre","glb")))</f>
        <v>glb</v>
      </c>
      <c r="R1054" s="23"/>
      <c r="S1054" s="23" t="str">
        <f t="shared" si="48"/>
        <v>longitude, latitude, time</v>
      </c>
      <c r="T1054" s="23" t="str">
        <f t="shared" si="49"/>
        <v>area: mean where land time: mean</v>
      </c>
      <c r="U1054" s="27" t="str">
        <f t="shared" si="50"/>
        <v>rivi</v>
      </c>
      <c r="V1054" s="23"/>
    </row>
    <row r="1055" spans="1:22" ht="28">
      <c r="A1055" s="23" t="s">
        <v>2515</v>
      </c>
      <c r="B1055" s="23" t="s">
        <v>2516</v>
      </c>
      <c r="C1055" s="24" t="s">
        <v>2517</v>
      </c>
      <c r="D1055" s="24" t="s">
        <v>2518</v>
      </c>
      <c r="E1055" s="24" t="s">
        <v>14</v>
      </c>
      <c r="F1055" s="23" t="s">
        <v>15</v>
      </c>
      <c r="G1055" s="23"/>
      <c r="H1055" s="23" t="s">
        <v>16</v>
      </c>
      <c r="I1055" s="24" t="s">
        <v>78</v>
      </c>
      <c r="J1055" s="23" t="s">
        <v>2300</v>
      </c>
      <c r="K1055" s="25" t="s">
        <v>6182</v>
      </c>
      <c r="L1055" s="26"/>
      <c r="M1055" s="26"/>
      <c r="N1055" s="23"/>
      <c r="O1055" s="27"/>
      <c r="P1055" s="23" t="s">
        <v>6220</v>
      </c>
      <c r="Q1055" s="27" t="str">
        <f>IF(O1055&lt;&gt;"",O1055,IF(ISNUMBER(FIND("xant",E1055)),"ant",IF(ISNUMBER(FIND("xgre",E1055)),"gre","glb")))</f>
        <v>glb</v>
      </c>
      <c r="R1055" s="23"/>
      <c r="S1055" s="23" t="str">
        <f t="shared" si="48"/>
        <v>longitude, latitude, time</v>
      </c>
      <c r="T1055" s="23" t="str">
        <f t="shared" si="49"/>
        <v>area: mean where land time: mean</v>
      </c>
      <c r="U1055" s="27" t="str">
        <f t="shared" si="50"/>
        <v>rivo</v>
      </c>
      <c r="V1055" s="23"/>
    </row>
    <row r="1056" spans="1:22" ht="14">
      <c r="A1056" s="23" t="s">
        <v>1806</v>
      </c>
      <c r="B1056" s="23" t="s">
        <v>1807</v>
      </c>
      <c r="C1056" s="24" t="s">
        <v>1808</v>
      </c>
      <c r="D1056" s="24" t="s">
        <v>1809</v>
      </c>
      <c r="E1056" s="24" t="s">
        <v>1147</v>
      </c>
      <c r="F1056" s="23" t="s">
        <v>1148</v>
      </c>
      <c r="G1056" s="23"/>
      <c r="H1056" s="23" t="s">
        <v>16</v>
      </c>
      <c r="I1056" s="24" t="s">
        <v>17</v>
      </c>
      <c r="J1056" s="23" t="s">
        <v>18</v>
      </c>
      <c r="K1056" s="24"/>
      <c r="L1056" s="26"/>
      <c r="M1056" s="26"/>
      <c r="N1056" s="23"/>
      <c r="O1056" s="27"/>
      <c r="P1056" s="23" t="b">
        <v>0</v>
      </c>
      <c r="Q1056" s="27" t="str">
        <f>IF(O1056&lt;&gt;"",O1056,IF(ISNUMBER(FIND("xant",E1056)),"ant",IF(ISNUMBER(FIND("xgre",E1056)),"gre","glb")))</f>
        <v>glb</v>
      </c>
      <c r="R1056" s="23"/>
      <c r="S1056" s="23" t="str">
        <f t="shared" si="48"/>
        <v>longitude, latitude, alevhalf, time</v>
      </c>
      <c r="T1056" s="23" t="str">
        <f t="shared" si="49"/>
        <v>area: time: mean</v>
      </c>
      <c r="U1056" s="27" t="str">
        <f t="shared" si="50"/>
        <v>rld</v>
      </c>
      <c r="V1056" s="23"/>
    </row>
    <row r="1057" spans="1:22" ht="28">
      <c r="A1057" s="23" t="s">
        <v>1969</v>
      </c>
      <c r="B1057" s="23" t="s">
        <v>1807</v>
      </c>
      <c r="C1057" s="24" t="s">
        <v>1808</v>
      </c>
      <c r="D1057" s="24" t="s">
        <v>1970</v>
      </c>
      <c r="E1057" s="24" t="s">
        <v>1959</v>
      </c>
      <c r="F1057" s="23" t="s">
        <v>1960</v>
      </c>
      <c r="G1057" s="23"/>
      <c r="H1057" s="23" t="s">
        <v>66</v>
      </c>
      <c r="I1057" s="24" t="s">
        <v>383</v>
      </c>
      <c r="J1057" s="23"/>
      <c r="K1057" s="24"/>
      <c r="L1057" s="26"/>
      <c r="M1057" s="26"/>
      <c r="N1057" s="23"/>
      <c r="O1057" s="27"/>
      <c r="P1057" s="23" t="s">
        <v>6221</v>
      </c>
      <c r="Q1057" s="27" t="str">
        <f>IF(O1057&lt;&gt;"",O1057,IF(ISNUMBER(FIND("xant",E1057)),"ant",IF(ISNUMBER(FIND("xgre",E1057)),"gre","glb")))</f>
        <v>glb</v>
      </c>
      <c r="R1057" s="23"/>
      <c r="S1057" s="23" t="str">
        <f t="shared" si="48"/>
        <v>alevhalf, site, time1</v>
      </c>
      <c r="T1057" s="23" t="str">
        <f t="shared" si="49"/>
        <v>area: point time: point</v>
      </c>
      <c r="U1057" s="27" t="str">
        <f t="shared" si="50"/>
        <v>rld</v>
      </c>
      <c r="V1057" s="23"/>
    </row>
    <row r="1058" spans="1:22" ht="42">
      <c r="A1058" s="23" t="s">
        <v>1810</v>
      </c>
      <c r="B1058" s="23" t="s">
        <v>1811</v>
      </c>
      <c r="C1058" s="24" t="s">
        <v>1812</v>
      </c>
      <c r="D1058" s="24" t="s">
        <v>1813</v>
      </c>
      <c r="E1058" s="24" t="s">
        <v>1147</v>
      </c>
      <c r="F1058" s="23" t="s">
        <v>1148</v>
      </c>
      <c r="G1058" s="23"/>
      <c r="H1058" s="23" t="s">
        <v>16</v>
      </c>
      <c r="I1058" s="24" t="s">
        <v>17</v>
      </c>
      <c r="J1058" s="23" t="s">
        <v>18</v>
      </c>
      <c r="K1058" s="24"/>
      <c r="L1058" s="26"/>
      <c r="M1058" s="26"/>
      <c r="N1058" s="23"/>
      <c r="O1058" s="27"/>
      <c r="P1058" s="23" t="s">
        <v>6217</v>
      </c>
      <c r="Q1058" s="27" t="str">
        <f>IF(O1058&lt;&gt;"",O1058,IF(ISNUMBER(FIND("xant",E1058)),"ant",IF(ISNUMBER(FIND("xgre",E1058)),"gre","glb")))</f>
        <v>glb</v>
      </c>
      <c r="R1058" s="23"/>
      <c r="S1058" s="23" t="str">
        <f t="shared" si="48"/>
        <v>longitude, latitude, alevhalf, time</v>
      </c>
      <c r="T1058" s="23" t="str">
        <f t="shared" si="49"/>
        <v>area: time: mean</v>
      </c>
      <c r="U1058" s="27" t="str">
        <f t="shared" si="50"/>
        <v>rld4co2</v>
      </c>
      <c r="V1058" s="23"/>
    </row>
    <row r="1059" spans="1:22" ht="28">
      <c r="A1059" s="23" t="s">
        <v>1814</v>
      </c>
      <c r="B1059" s="23" t="s">
        <v>1815</v>
      </c>
      <c r="C1059" s="24" t="s">
        <v>1816</v>
      </c>
      <c r="D1059" s="24" t="s">
        <v>1809</v>
      </c>
      <c r="E1059" s="24" t="s">
        <v>1147</v>
      </c>
      <c r="F1059" s="23" t="s">
        <v>1148</v>
      </c>
      <c r="G1059" s="23"/>
      <c r="H1059" s="23" t="s">
        <v>16</v>
      </c>
      <c r="I1059" s="24" t="s">
        <v>17</v>
      </c>
      <c r="J1059" s="23" t="s">
        <v>18</v>
      </c>
      <c r="K1059" s="24"/>
      <c r="L1059" s="26"/>
      <c r="M1059" s="26"/>
      <c r="N1059" s="23"/>
      <c r="O1059" s="27"/>
      <c r="P1059" s="23" t="s">
        <v>6217</v>
      </c>
      <c r="Q1059" s="27" t="str">
        <f>IF(O1059&lt;&gt;"",O1059,IF(ISNUMBER(FIND("xant",E1059)),"ant",IF(ISNUMBER(FIND("xgre",E1059)),"gre","glb")))</f>
        <v>glb</v>
      </c>
      <c r="R1059" s="23"/>
      <c r="S1059" s="23" t="str">
        <f t="shared" si="48"/>
        <v>longitude, latitude, alevhalf, time</v>
      </c>
      <c r="T1059" s="23" t="str">
        <f t="shared" si="49"/>
        <v>area: time: mean</v>
      </c>
      <c r="U1059" s="27" t="str">
        <f t="shared" si="50"/>
        <v>rldcs</v>
      </c>
      <c r="V1059" s="23"/>
    </row>
    <row r="1060" spans="1:22" ht="28">
      <c r="A1060" s="23" t="s">
        <v>1971</v>
      </c>
      <c r="B1060" s="23" t="s">
        <v>1815</v>
      </c>
      <c r="C1060" s="24" t="s">
        <v>1816</v>
      </c>
      <c r="D1060" s="24" t="s">
        <v>1972</v>
      </c>
      <c r="E1060" s="24" t="s">
        <v>1959</v>
      </c>
      <c r="F1060" s="23" t="s">
        <v>1960</v>
      </c>
      <c r="G1060" s="23"/>
      <c r="H1060" s="23" t="s">
        <v>66</v>
      </c>
      <c r="I1060" s="24" t="s">
        <v>383</v>
      </c>
      <c r="J1060" s="23"/>
      <c r="K1060" s="24"/>
      <c r="L1060" s="26"/>
      <c r="M1060" s="26"/>
      <c r="N1060" s="23"/>
      <c r="O1060" s="27"/>
      <c r="P1060" s="23" t="s">
        <v>6221</v>
      </c>
      <c r="Q1060" s="27" t="str">
        <f>IF(O1060&lt;&gt;"",O1060,IF(ISNUMBER(FIND("xant",E1060)),"ant",IF(ISNUMBER(FIND("xgre",E1060)),"gre","glb")))</f>
        <v>glb</v>
      </c>
      <c r="R1060" s="23"/>
      <c r="S1060" s="23" t="str">
        <f t="shared" si="48"/>
        <v>alevhalf, site, time1</v>
      </c>
      <c r="T1060" s="23" t="str">
        <f t="shared" si="49"/>
        <v>area: point time: point</v>
      </c>
      <c r="U1060" s="27" t="str">
        <f t="shared" si="50"/>
        <v>rldcs</v>
      </c>
      <c r="V1060" s="23"/>
    </row>
    <row r="1061" spans="1:22" ht="42">
      <c r="A1061" s="23" t="s">
        <v>1817</v>
      </c>
      <c r="B1061" s="23" t="s">
        <v>1818</v>
      </c>
      <c r="C1061" s="24" t="s">
        <v>1819</v>
      </c>
      <c r="D1061" s="24" t="s">
        <v>1820</v>
      </c>
      <c r="E1061" s="24" t="s">
        <v>1147</v>
      </c>
      <c r="F1061" s="23" t="s">
        <v>1148</v>
      </c>
      <c r="G1061" s="23"/>
      <c r="H1061" s="23" t="s">
        <v>16</v>
      </c>
      <c r="I1061" s="24" t="s">
        <v>17</v>
      </c>
      <c r="J1061" s="23" t="s">
        <v>18</v>
      </c>
      <c r="K1061" s="24"/>
      <c r="L1061" s="26"/>
      <c r="M1061" s="26"/>
      <c r="N1061" s="23"/>
      <c r="O1061" s="27"/>
      <c r="P1061" s="23" t="s">
        <v>6217</v>
      </c>
      <c r="Q1061" s="27" t="str">
        <f>IF(O1061&lt;&gt;"",O1061,IF(ISNUMBER(FIND("xant",E1061)),"ant",IF(ISNUMBER(FIND("xgre",E1061)),"gre","glb")))</f>
        <v>glb</v>
      </c>
      <c r="R1061" s="23"/>
      <c r="S1061" s="23" t="str">
        <f t="shared" si="48"/>
        <v>longitude, latitude, alevhalf, time</v>
      </c>
      <c r="T1061" s="23" t="str">
        <f t="shared" si="49"/>
        <v>area: time: mean</v>
      </c>
      <c r="U1061" s="27" t="str">
        <f t="shared" si="50"/>
        <v>rldcs4co2</v>
      </c>
      <c r="V1061" s="23"/>
    </row>
    <row r="1062" spans="1:22" ht="28">
      <c r="A1062" s="23" t="s">
        <v>109</v>
      </c>
      <c r="B1062" s="23" t="s">
        <v>110</v>
      </c>
      <c r="C1062" s="24" t="s">
        <v>111</v>
      </c>
      <c r="D1062" s="24" t="s">
        <v>52</v>
      </c>
      <c r="E1062" s="24" t="s">
        <v>14</v>
      </c>
      <c r="F1062" s="23" t="s">
        <v>15</v>
      </c>
      <c r="G1062" s="23"/>
      <c r="H1062" s="23" t="s">
        <v>16</v>
      </c>
      <c r="I1062" s="24" t="s">
        <v>17</v>
      </c>
      <c r="J1062" s="23" t="s">
        <v>18</v>
      </c>
      <c r="K1062" s="24"/>
      <c r="L1062" s="26"/>
      <c r="M1062" s="26"/>
      <c r="N1062" s="23"/>
      <c r="O1062" s="27"/>
      <c r="P1062" s="23" t="s">
        <v>6217</v>
      </c>
      <c r="Q1062" s="27" t="str">
        <f>IF(O1062&lt;&gt;"",O1062,IF(ISNUMBER(FIND("xant",E1062)),"ant",IF(ISNUMBER(FIND("xgre",E1062)),"gre","glb")))</f>
        <v>glb</v>
      </c>
      <c r="R1062" s="23"/>
      <c r="S1062" s="23" t="str">
        <f t="shared" si="48"/>
        <v>longitude, latitude, time</v>
      </c>
      <c r="T1062" s="23" t="str">
        <f t="shared" si="49"/>
        <v>area: time: mean</v>
      </c>
      <c r="U1062" s="27" t="str">
        <f t="shared" si="50"/>
        <v>rlds</v>
      </c>
      <c r="V1062" s="23"/>
    </row>
    <row r="1063" spans="1:22" ht="28">
      <c r="A1063" s="23" t="s">
        <v>323</v>
      </c>
      <c r="B1063" s="23" t="s">
        <v>110</v>
      </c>
      <c r="C1063" s="24" t="s">
        <v>111</v>
      </c>
      <c r="D1063" s="24" t="s">
        <v>324</v>
      </c>
      <c r="E1063" s="24" t="s">
        <v>14</v>
      </c>
      <c r="F1063" s="23" t="s">
        <v>15</v>
      </c>
      <c r="G1063" s="23"/>
      <c r="H1063" s="23" t="s">
        <v>16</v>
      </c>
      <c r="I1063" s="24" t="s">
        <v>17</v>
      </c>
      <c r="J1063" s="23" t="s">
        <v>18</v>
      </c>
      <c r="K1063" s="24"/>
      <c r="L1063" s="26"/>
      <c r="M1063" s="26"/>
      <c r="N1063" s="23"/>
      <c r="O1063" s="27"/>
      <c r="P1063" s="23" t="s">
        <v>6217</v>
      </c>
      <c r="Q1063" s="27" t="str">
        <f>IF(O1063&lt;&gt;"",O1063,IF(ISNUMBER(FIND("xant",E1063)),"ant",IF(ISNUMBER(FIND("xgre",E1063)),"gre","glb")))</f>
        <v>glb</v>
      </c>
      <c r="R1063" s="23"/>
      <c r="S1063" s="23" t="str">
        <f t="shared" si="48"/>
        <v>longitude, latitude, time</v>
      </c>
      <c r="T1063" s="23" t="str">
        <f t="shared" si="49"/>
        <v>area: time: mean</v>
      </c>
      <c r="U1063" s="27" t="str">
        <f t="shared" si="50"/>
        <v>rlds</v>
      </c>
      <c r="V1063" s="23"/>
    </row>
    <row r="1064" spans="1:22" ht="154">
      <c r="A1064" s="23" t="s">
        <v>1494</v>
      </c>
      <c r="B1064" s="23" t="s">
        <v>110</v>
      </c>
      <c r="C1064" s="24" t="s">
        <v>111</v>
      </c>
      <c r="D1064" s="24" t="s">
        <v>1495</v>
      </c>
      <c r="E1064" s="24" t="s">
        <v>14</v>
      </c>
      <c r="F1064" s="23" t="s">
        <v>15</v>
      </c>
      <c r="G1064" s="23"/>
      <c r="H1064" s="23" t="s">
        <v>16</v>
      </c>
      <c r="I1064" s="24" t="s">
        <v>17</v>
      </c>
      <c r="J1064" s="23" t="s">
        <v>18</v>
      </c>
      <c r="K1064" s="24"/>
      <c r="L1064" s="26"/>
      <c r="M1064" s="26"/>
      <c r="N1064" s="23"/>
      <c r="O1064" s="27"/>
      <c r="P1064" s="23" t="s">
        <v>6217</v>
      </c>
      <c r="Q1064" s="27" t="str">
        <f>IF(O1064&lt;&gt;"",O1064,IF(ISNUMBER(FIND("xant",E1064)),"ant",IF(ISNUMBER(FIND("xgre",E1064)),"gre","glb")))</f>
        <v>glb</v>
      </c>
      <c r="R1064" s="23"/>
      <c r="S1064" s="23" t="str">
        <f t="shared" si="48"/>
        <v>longitude, latitude, time</v>
      </c>
      <c r="T1064" s="23" t="str">
        <f t="shared" si="49"/>
        <v>area: time: mean</v>
      </c>
      <c r="U1064" s="27" t="str">
        <f t="shared" si="50"/>
        <v>rlds</v>
      </c>
      <c r="V1064" s="23"/>
    </row>
    <row r="1065" spans="1:22" ht="154">
      <c r="A1065" s="23" t="s">
        <v>1630</v>
      </c>
      <c r="B1065" s="23" t="s">
        <v>110</v>
      </c>
      <c r="C1065" s="24" t="s">
        <v>111</v>
      </c>
      <c r="D1065" s="24" t="s">
        <v>1495</v>
      </c>
      <c r="E1065" s="24" t="s">
        <v>108</v>
      </c>
      <c r="F1065" s="23" t="s">
        <v>15</v>
      </c>
      <c r="G1065" s="23"/>
      <c r="H1065" s="23" t="s">
        <v>66</v>
      </c>
      <c r="I1065" s="24" t="s">
        <v>67</v>
      </c>
      <c r="J1065" s="23" t="s">
        <v>18</v>
      </c>
      <c r="K1065" s="24"/>
      <c r="L1065" s="26"/>
      <c r="M1065" s="26"/>
      <c r="N1065" s="23"/>
      <c r="O1065" s="27"/>
      <c r="P1065" s="23" t="s">
        <v>6217</v>
      </c>
      <c r="Q1065" s="27" t="str">
        <f>IF(O1065&lt;&gt;"",O1065,IF(ISNUMBER(FIND("xant",E1065)),"ant",IF(ISNUMBER(FIND("xgre",E1065)),"gre","glb")))</f>
        <v>glb</v>
      </c>
      <c r="R1065" s="23"/>
      <c r="S1065" s="23" t="str">
        <f t="shared" si="48"/>
        <v>longitude, latitude, time1</v>
      </c>
      <c r="T1065" s="23" t="str">
        <f t="shared" si="49"/>
        <v>area: mean time: point</v>
      </c>
      <c r="U1065" s="27" t="str">
        <f t="shared" si="50"/>
        <v>rlds</v>
      </c>
      <c r="V1065" s="23"/>
    </row>
    <row r="1066" spans="1:22" ht="154">
      <c r="A1066" s="23" t="s">
        <v>1973</v>
      </c>
      <c r="B1066" s="23" t="s">
        <v>110</v>
      </c>
      <c r="C1066" s="24" t="s">
        <v>111</v>
      </c>
      <c r="D1066" s="24" t="s">
        <v>1495</v>
      </c>
      <c r="E1066" s="24" t="s">
        <v>1930</v>
      </c>
      <c r="F1066" s="23" t="s">
        <v>1931</v>
      </c>
      <c r="G1066" s="23"/>
      <c r="H1066" s="23" t="s">
        <v>66</v>
      </c>
      <c r="I1066" s="24" t="s">
        <v>383</v>
      </c>
      <c r="J1066" s="23"/>
      <c r="K1066" s="24"/>
      <c r="L1066" s="26"/>
      <c r="M1066" s="26"/>
      <c r="N1066" s="23"/>
      <c r="O1066" s="27"/>
      <c r="P1066" s="23" t="s">
        <v>6221</v>
      </c>
      <c r="Q1066" s="27" t="str">
        <f>IF(O1066&lt;&gt;"",O1066,IF(ISNUMBER(FIND("xant",E1066)),"ant",IF(ISNUMBER(FIND("xgre",E1066)),"gre","glb")))</f>
        <v>glb</v>
      </c>
      <c r="R1066" s="23"/>
      <c r="S1066" s="23" t="str">
        <f t="shared" si="48"/>
        <v>site, time1</v>
      </c>
      <c r="T1066" s="23" t="str">
        <f t="shared" si="49"/>
        <v>area: point time: point</v>
      </c>
      <c r="U1066" s="27" t="str">
        <f t="shared" si="50"/>
        <v>rlds</v>
      </c>
      <c r="V1066" s="23"/>
    </row>
    <row r="1067" spans="1:22" ht="154">
      <c r="A1067" s="23" t="s">
        <v>2076</v>
      </c>
      <c r="B1067" s="23" t="s">
        <v>110</v>
      </c>
      <c r="C1067" s="24" t="s">
        <v>111</v>
      </c>
      <c r="D1067" s="24" t="s">
        <v>1495</v>
      </c>
      <c r="E1067" s="24" t="s">
        <v>14</v>
      </c>
      <c r="F1067" s="23" t="s">
        <v>15</v>
      </c>
      <c r="G1067" s="23"/>
      <c r="H1067" s="23" t="s">
        <v>16</v>
      </c>
      <c r="I1067" s="24" t="s">
        <v>17</v>
      </c>
      <c r="J1067" s="23" t="s">
        <v>18</v>
      </c>
      <c r="K1067" s="24"/>
      <c r="L1067" s="26"/>
      <c r="M1067" s="26"/>
      <c r="N1067" s="23"/>
      <c r="O1067" s="27"/>
      <c r="P1067" s="23" t="s">
        <v>6217</v>
      </c>
      <c r="Q1067" s="27" t="str">
        <f>IF(O1067&lt;&gt;"",O1067,IF(ISNUMBER(FIND("xant",E1067)),"ant",IF(ISNUMBER(FIND("xgre",E1067)),"gre","glb")))</f>
        <v>glb</v>
      </c>
      <c r="R1067" s="23"/>
      <c r="S1067" s="23" t="str">
        <f t="shared" si="48"/>
        <v>longitude, latitude, time</v>
      </c>
      <c r="T1067" s="23" t="str">
        <f t="shared" si="49"/>
        <v>area: time: mean</v>
      </c>
      <c r="U1067" s="27" t="str">
        <f t="shared" si="50"/>
        <v>rlds</v>
      </c>
      <c r="V1067" s="23"/>
    </row>
    <row r="1068" spans="1:22" ht="28">
      <c r="A1068" s="23" t="s">
        <v>2153</v>
      </c>
      <c r="B1068" s="23" t="s">
        <v>110</v>
      </c>
      <c r="C1068" s="24" t="s">
        <v>111</v>
      </c>
      <c r="D1068" s="24" t="s">
        <v>111</v>
      </c>
      <c r="E1068" s="24" t="s">
        <v>14</v>
      </c>
      <c r="F1068" s="23" t="s">
        <v>15</v>
      </c>
      <c r="G1068" s="23"/>
      <c r="H1068" s="23" t="s">
        <v>16</v>
      </c>
      <c r="I1068" s="24" t="s">
        <v>17</v>
      </c>
      <c r="J1068" s="23" t="s">
        <v>18</v>
      </c>
      <c r="K1068" s="24"/>
      <c r="L1068" s="26"/>
      <c r="M1068" s="26"/>
      <c r="N1068" s="23"/>
      <c r="O1068" s="27"/>
      <c r="P1068" s="23" t="s">
        <v>6217</v>
      </c>
      <c r="Q1068" s="27" t="str">
        <f>IF(O1068&lt;&gt;"",O1068,IF(ISNUMBER(FIND("xant",E1068)),"ant",IF(ISNUMBER(FIND("xgre",E1068)),"gre","glb")))</f>
        <v>glb</v>
      </c>
      <c r="R1068" s="23"/>
      <c r="S1068" s="23" t="str">
        <f t="shared" si="48"/>
        <v>longitude, latitude, time</v>
      </c>
      <c r="T1068" s="23" t="str">
        <f t="shared" si="49"/>
        <v>area: time: mean</v>
      </c>
      <c r="U1068" s="27" t="str">
        <f t="shared" si="50"/>
        <v>rlds</v>
      </c>
      <c r="V1068" s="23"/>
    </row>
    <row r="1069" spans="1:22" ht="154">
      <c r="A1069" s="23" t="s">
        <v>3792</v>
      </c>
      <c r="B1069" s="23" t="s">
        <v>110</v>
      </c>
      <c r="C1069" s="24" t="s">
        <v>111</v>
      </c>
      <c r="D1069" s="24" t="s">
        <v>1495</v>
      </c>
      <c r="E1069" s="24" t="s">
        <v>3747</v>
      </c>
      <c r="F1069" s="23" t="s">
        <v>3726</v>
      </c>
      <c r="G1069" s="23"/>
      <c r="H1069" s="23" t="s">
        <v>16</v>
      </c>
      <c r="I1069" s="24" t="s">
        <v>3331</v>
      </c>
      <c r="J1069" s="23" t="s">
        <v>3728</v>
      </c>
      <c r="K1069" s="24" t="s">
        <v>6025</v>
      </c>
      <c r="L1069" s="29" t="s">
        <v>14</v>
      </c>
      <c r="M1069" s="29"/>
      <c r="N1069" s="23"/>
      <c r="O1069" s="27"/>
      <c r="P1069" s="23" t="s">
        <v>6219</v>
      </c>
      <c r="Q1069" s="27" t="str">
        <f>IF(O1069&lt;&gt;"",O1069,IF(ISNUMBER(FIND("xant",E1069)),"ant",IF(ISNUMBER(FIND("xgre",E1069)),"gre","glb")))</f>
        <v>ant</v>
      </c>
      <c r="R1069" s="23"/>
      <c r="S1069" s="23" t="str">
        <f t="shared" si="48"/>
        <v>longitude, latitude, time</v>
      </c>
      <c r="T1069" s="23" t="str">
        <f t="shared" si="49"/>
        <v>area: time: mean where ice_sheet</v>
      </c>
      <c r="U1069" s="27" t="str">
        <f t="shared" si="50"/>
        <v>rlds</v>
      </c>
      <c r="V1069" s="23"/>
    </row>
    <row r="1070" spans="1:22" ht="154">
      <c r="A1070" s="23" t="s">
        <v>3830</v>
      </c>
      <c r="B1070" s="23" t="s">
        <v>110</v>
      </c>
      <c r="C1070" s="24" t="s">
        <v>111</v>
      </c>
      <c r="D1070" s="24" t="s">
        <v>1495</v>
      </c>
      <c r="E1070" s="24" t="s">
        <v>3815</v>
      </c>
      <c r="F1070" s="23" t="s">
        <v>3740</v>
      </c>
      <c r="G1070" s="23"/>
      <c r="H1070" s="23" t="s">
        <v>16</v>
      </c>
      <c r="I1070" s="24" t="s">
        <v>3331</v>
      </c>
      <c r="J1070" s="23" t="s">
        <v>3728</v>
      </c>
      <c r="K1070" s="24" t="s">
        <v>6025</v>
      </c>
      <c r="L1070" s="29" t="s">
        <v>14</v>
      </c>
      <c r="M1070" s="29"/>
      <c r="N1070" s="23"/>
      <c r="O1070" s="27"/>
      <c r="P1070" s="23" t="s">
        <v>6219</v>
      </c>
      <c r="Q1070" s="27" t="str">
        <f>IF(O1070&lt;&gt;"",O1070,IF(ISNUMBER(FIND("xant",E1070)),"ant",IF(ISNUMBER(FIND("xgre",E1070)),"gre","glb")))</f>
        <v>gre</v>
      </c>
      <c r="R1070" s="23"/>
      <c r="S1070" s="23" t="str">
        <f t="shared" si="48"/>
        <v>longitude, latitude, time</v>
      </c>
      <c r="T1070" s="23" t="str">
        <f t="shared" si="49"/>
        <v>area: time: mean where ice_sheet</v>
      </c>
      <c r="U1070" s="27" t="str">
        <f t="shared" si="50"/>
        <v>rlds</v>
      </c>
      <c r="V1070" s="23"/>
    </row>
    <row r="1071" spans="1:22" ht="28">
      <c r="A1071" s="23" t="s">
        <v>1496</v>
      </c>
      <c r="B1071" s="23" t="s">
        <v>1497</v>
      </c>
      <c r="C1071" s="24" t="s">
        <v>1498</v>
      </c>
      <c r="D1071" s="24" t="s">
        <v>1499</v>
      </c>
      <c r="E1071" s="24" t="s">
        <v>14</v>
      </c>
      <c r="F1071" s="23" t="s">
        <v>15</v>
      </c>
      <c r="G1071" s="23"/>
      <c r="H1071" s="23" t="s">
        <v>16</v>
      </c>
      <c r="I1071" s="24" t="s">
        <v>17</v>
      </c>
      <c r="J1071" s="23" t="s">
        <v>18</v>
      </c>
      <c r="K1071" s="24"/>
      <c r="L1071" s="26"/>
      <c r="M1071" s="26"/>
      <c r="N1071" s="23"/>
      <c r="O1071" s="27"/>
      <c r="P1071" s="23" t="s">
        <v>6217</v>
      </c>
      <c r="Q1071" s="27" t="str">
        <f>IF(O1071&lt;&gt;"",O1071,IF(ISNUMBER(FIND("xant",E1071)),"ant",IF(ISNUMBER(FIND("xgre",E1071)),"gre","glb")))</f>
        <v>glb</v>
      </c>
      <c r="R1071" s="23"/>
      <c r="S1071" s="23" t="str">
        <f t="shared" si="48"/>
        <v>longitude, latitude, time</v>
      </c>
      <c r="T1071" s="23" t="str">
        <f t="shared" si="49"/>
        <v>area: time: mean</v>
      </c>
      <c r="U1071" s="27" t="str">
        <f t="shared" si="50"/>
        <v>rldscs</v>
      </c>
      <c r="V1071" s="23"/>
    </row>
    <row r="1072" spans="1:22" ht="28">
      <c r="A1072" s="23" t="s">
        <v>1631</v>
      </c>
      <c r="B1072" s="23" t="s">
        <v>1497</v>
      </c>
      <c r="C1072" s="24" t="s">
        <v>1498</v>
      </c>
      <c r="D1072" s="24" t="s">
        <v>1499</v>
      </c>
      <c r="E1072" s="24" t="s">
        <v>108</v>
      </c>
      <c r="F1072" s="23" t="s">
        <v>15</v>
      </c>
      <c r="G1072" s="23"/>
      <c r="H1072" s="23" t="s">
        <v>66</v>
      </c>
      <c r="I1072" s="24" t="s">
        <v>67</v>
      </c>
      <c r="J1072" s="23" t="s">
        <v>18</v>
      </c>
      <c r="K1072" s="24"/>
      <c r="L1072" s="26"/>
      <c r="M1072" s="26"/>
      <c r="N1072" s="23"/>
      <c r="O1072" s="27"/>
      <c r="P1072" s="23" t="s">
        <v>6217</v>
      </c>
      <c r="Q1072" s="27" t="str">
        <f>IF(O1072&lt;&gt;"",O1072,IF(ISNUMBER(FIND("xant",E1072)),"ant",IF(ISNUMBER(FIND("xgre",E1072)),"gre","glb")))</f>
        <v>glb</v>
      </c>
      <c r="R1072" s="23"/>
      <c r="S1072" s="23" t="str">
        <f t="shared" si="48"/>
        <v>longitude, latitude, time1</v>
      </c>
      <c r="T1072" s="23" t="str">
        <f t="shared" si="49"/>
        <v>area: mean time: point</v>
      </c>
      <c r="U1072" s="27" t="str">
        <f t="shared" si="50"/>
        <v>rldscs</v>
      </c>
      <c r="V1072" s="23"/>
    </row>
    <row r="1073" spans="1:22" ht="28">
      <c r="A1073" s="23" t="s">
        <v>1709</v>
      </c>
      <c r="B1073" s="23" t="s">
        <v>1497</v>
      </c>
      <c r="C1073" s="24" t="s">
        <v>1498</v>
      </c>
      <c r="D1073" s="24" t="s">
        <v>1499</v>
      </c>
      <c r="E1073" s="24" t="s">
        <v>14</v>
      </c>
      <c r="F1073" s="23" t="s">
        <v>15</v>
      </c>
      <c r="G1073" s="23"/>
      <c r="H1073" s="23" t="s">
        <v>16</v>
      </c>
      <c r="I1073" s="24" t="s">
        <v>17</v>
      </c>
      <c r="J1073" s="23" t="s">
        <v>18</v>
      </c>
      <c r="K1073" s="24"/>
      <c r="L1073" s="26"/>
      <c r="M1073" s="26"/>
      <c r="N1073" s="23"/>
      <c r="O1073" s="27"/>
      <c r="P1073" s="23" t="s">
        <v>6217</v>
      </c>
      <c r="Q1073" s="27" t="str">
        <f>IF(O1073&lt;&gt;"",O1073,IF(ISNUMBER(FIND("xant",E1073)),"ant",IF(ISNUMBER(FIND("xgre",E1073)),"gre","glb")))</f>
        <v>glb</v>
      </c>
      <c r="R1073" s="23"/>
      <c r="S1073" s="23" t="str">
        <f t="shared" si="48"/>
        <v>longitude, latitude, time</v>
      </c>
      <c r="T1073" s="23" t="str">
        <f t="shared" si="49"/>
        <v>area: time: mean</v>
      </c>
      <c r="U1073" s="27" t="str">
        <f t="shared" si="50"/>
        <v>rldscs</v>
      </c>
      <c r="V1073" s="23"/>
    </row>
    <row r="1074" spans="1:22" ht="28">
      <c r="A1074" s="23" t="s">
        <v>1974</v>
      </c>
      <c r="B1074" s="23" t="s">
        <v>1497</v>
      </c>
      <c r="C1074" s="24" t="s">
        <v>1498</v>
      </c>
      <c r="D1074" s="24" t="s">
        <v>1499</v>
      </c>
      <c r="E1074" s="24" t="s">
        <v>1930</v>
      </c>
      <c r="F1074" s="23" t="s">
        <v>1931</v>
      </c>
      <c r="G1074" s="23"/>
      <c r="H1074" s="23" t="s">
        <v>66</v>
      </c>
      <c r="I1074" s="24" t="s">
        <v>383</v>
      </c>
      <c r="J1074" s="23"/>
      <c r="K1074" s="24"/>
      <c r="L1074" s="26"/>
      <c r="M1074" s="26"/>
      <c r="N1074" s="23"/>
      <c r="O1074" s="27"/>
      <c r="P1074" s="23" t="s">
        <v>6221</v>
      </c>
      <c r="Q1074" s="27" t="str">
        <f>IF(O1074&lt;&gt;"",O1074,IF(ISNUMBER(FIND("xant",E1074)),"ant",IF(ISNUMBER(FIND("xgre",E1074)),"gre","glb")))</f>
        <v>glb</v>
      </c>
      <c r="R1074" s="23"/>
      <c r="S1074" s="23" t="str">
        <f t="shared" si="48"/>
        <v>site, time1</v>
      </c>
      <c r="T1074" s="23" t="str">
        <f t="shared" si="49"/>
        <v>area: point time: point</v>
      </c>
      <c r="U1074" s="27" t="str">
        <f t="shared" si="50"/>
        <v>rldscs</v>
      </c>
      <c r="V1074" s="23"/>
    </row>
    <row r="1075" spans="1:22" ht="42">
      <c r="A1075" s="23" t="s">
        <v>4005</v>
      </c>
      <c r="B1075" s="23" t="s">
        <v>4006</v>
      </c>
      <c r="C1075" s="24" t="s">
        <v>4007</v>
      </c>
      <c r="D1075" s="24" t="s">
        <v>3970</v>
      </c>
      <c r="E1075" s="24" t="s">
        <v>14</v>
      </c>
      <c r="F1075" s="23" t="s">
        <v>15</v>
      </c>
      <c r="G1075" s="23"/>
      <c r="H1075" s="23" t="s">
        <v>16</v>
      </c>
      <c r="I1075" s="24" t="s">
        <v>3331</v>
      </c>
      <c r="J1075" s="23" t="s">
        <v>18</v>
      </c>
      <c r="K1075" s="24" t="s">
        <v>5940</v>
      </c>
      <c r="L1075" s="29"/>
      <c r="M1075" s="29"/>
      <c r="N1075" s="23" t="s">
        <v>110</v>
      </c>
      <c r="O1075" s="27"/>
      <c r="P1075" s="23" t="s">
        <v>6219</v>
      </c>
      <c r="Q1075" s="27" t="str">
        <f>IF(O1075&lt;&gt;"",O1075,IF(ISNUMBER(FIND("xant",E1075)),"ant",IF(ISNUMBER(FIND("xgre",E1075)),"gre","glb")))</f>
        <v>glb</v>
      </c>
      <c r="R1075" s="23"/>
      <c r="S1075" s="23" t="str">
        <f t="shared" si="48"/>
        <v>longitude, latitude, time</v>
      </c>
      <c r="T1075" s="23" t="str">
        <f t="shared" si="49"/>
        <v>area: time: mean where ice_sheet</v>
      </c>
      <c r="U1075" s="27" t="str">
        <f t="shared" si="50"/>
        <v>rlds</v>
      </c>
      <c r="V1075" s="23"/>
    </row>
    <row r="1076" spans="1:22" ht="14">
      <c r="A1076" s="23" t="s">
        <v>2077</v>
      </c>
      <c r="B1076" s="23" t="s">
        <v>2078</v>
      </c>
      <c r="C1076" s="24" t="s">
        <v>2079</v>
      </c>
      <c r="D1076" s="24" t="s">
        <v>2080</v>
      </c>
      <c r="E1076" s="24" t="s">
        <v>14</v>
      </c>
      <c r="F1076" s="23" t="s">
        <v>15</v>
      </c>
      <c r="G1076" s="23"/>
      <c r="H1076" s="23" t="s">
        <v>16</v>
      </c>
      <c r="I1076" s="24" t="s">
        <v>17</v>
      </c>
      <c r="J1076" s="23" t="s">
        <v>18</v>
      </c>
      <c r="K1076" s="24"/>
      <c r="L1076" s="26"/>
      <c r="M1076" s="26"/>
      <c r="N1076" s="23"/>
      <c r="O1076" s="27"/>
      <c r="P1076" s="23" t="s">
        <v>6217</v>
      </c>
      <c r="Q1076" s="27" t="str">
        <f>IF(O1076&lt;&gt;"",O1076,IF(ISNUMBER(FIND("xant",E1076)),"ant",IF(ISNUMBER(FIND("xgre",E1076)),"gre","glb")))</f>
        <v>glb</v>
      </c>
      <c r="R1076" s="23"/>
      <c r="S1076" s="23" t="str">
        <f t="shared" si="48"/>
        <v>longitude, latitude, time</v>
      </c>
      <c r="T1076" s="23" t="str">
        <f t="shared" si="49"/>
        <v>area: time: mean</v>
      </c>
      <c r="U1076" s="27" t="str">
        <f t="shared" si="50"/>
        <v>rls</v>
      </c>
      <c r="V1076" s="23"/>
    </row>
    <row r="1077" spans="1:22" ht="14">
      <c r="A1077" s="23" t="s">
        <v>3325</v>
      </c>
      <c r="B1077" s="23" t="s">
        <v>2078</v>
      </c>
      <c r="C1077" s="24" t="s">
        <v>2079</v>
      </c>
      <c r="D1077" s="24" t="s">
        <v>3326</v>
      </c>
      <c r="E1077" s="24" t="s">
        <v>14</v>
      </c>
      <c r="F1077" s="23" t="s">
        <v>15</v>
      </c>
      <c r="G1077" s="23"/>
      <c r="H1077" s="23" t="s">
        <v>16</v>
      </c>
      <c r="I1077" s="24" t="s">
        <v>17</v>
      </c>
      <c r="J1077" s="23" t="s">
        <v>18</v>
      </c>
      <c r="K1077" s="24"/>
      <c r="L1077" s="26"/>
      <c r="M1077" s="26"/>
      <c r="N1077" s="23"/>
      <c r="O1077" s="27"/>
      <c r="P1077" s="23" t="s">
        <v>6217</v>
      </c>
      <c r="Q1077" s="27" t="str">
        <f>IF(O1077&lt;&gt;"",O1077,IF(ISNUMBER(FIND("xant",E1077)),"ant",IF(ISNUMBER(FIND("xgre",E1077)),"gre","glb")))</f>
        <v>glb</v>
      </c>
      <c r="R1077" s="23"/>
      <c r="S1077" s="23" t="str">
        <f t="shared" si="48"/>
        <v>longitude, latitude, time</v>
      </c>
      <c r="T1077" s="23" t="str">
        <f t="shared" si="49"/>
        <v>area: time: mean</v>
      </c>
      <c r="U1077" s="27" t="str">
        <f t="shared" si="50"/>
        <v>rls</v>
      </c>
      <c r="V1077" s="23"/>
    </row>
    <row r="1078" spans="1:22" ht="14">
      <c r="A1078" s="23" t="s">
        <v>1821</v>
      </c>
      <c r="B1078" s="23" t="s">
        <v>1822</v>
      </c>
      <c r="C1078" s="24" t="s">
        <v>1823</v>
      </c>
      <c r="D1078" s="24" t="s">
        <v>1809</v>
      </c>
      <c r="E1078" s="24" t="s">
        <v>1147</v>
      </c>
      <c r="F1078" s="23" t="s">
        <v>1148</v>
      </c>
      <c r="G1078" s="23"/>
      <c r="H1078" s="23" t="s">
        <v>16</v>
      </c>
      <c r="I1078" s="24" t="s">
        <v>17</v>
      </c>
      <c r="J1078" s="23" t="s">
        <v>18</v>
      </c>
      <c r="K1078" s="24"/>
      <c r="L1078" s="26"/>
      <c r="M1078" s="26"/>
      <c r="N1078" s="23"/>
      <c r="O1078" s="27"/>
      <c r="P1078" s="23" t="s">
        <v>6217</v>
      </c>
      <c r="Q1078" s="27" t="str">
        <f>IF(O1078&lt;&gt;"",O1078,IF(ISNUMBER(FIND("xant",E1078)),"ant",IF(ISNUMBER(FIND("xgre",E1078)),"gre","glb")))</f>
        <v>glb</v>
      </c>
      <c r="R1078" s="23"/>
      <c r="S1078" s="23" t="str">
        <f t="shared" si="48"/>
        <v>longitude, latitude, alevhalf, time</v>
      </c>
      <c r="T1078" s="23" t="str">
        <f t="shared" si="49"/>
        <v>area: time: mean</v>
      </c>
      <c r="U1078" s="27" t="str">
        <f t="shared" si="50"/>
        <v>rlu</v>
      </c>
      <c r="V1078" s="23"/>
    </row>
    <row r="1079" spans="1:22" ht="28">
      <c r="A1079" s="23" t="s">
        <v>1975</v>
      </c>
      <c r="B1079" s="23" t="s">
        <v>1822</v>
      </c>
      <c r="C1079" s="24" t="s">
        <v>1823</v>
      </c>
      <c r="D1079" s="24" t="s">
        <v>1976</v>
      </c>
      <c r="E1079" s="24" t="s">
        <v>1959</v>
      </c>
      <c r="F1079" s="23" t="s">
        <v>1960</v>
      </c>
      <c r="G1079" s="23"/>
      <c r="H1079" s="23" t="s">
        <v>66</v>
      </c>
      <c r="I1079" s="24" t="s">
        <v>383</v>
      </c>
      <c r="J1079" s="23"/>
      <c r="K1079" s="24"/>
      <c r="L1079" s="26"/>
      <c r="M1079" s="26"/>
      <c r="N1079" s="23"/>
      <c r="O1079" s="27"/>
      <c r="P1079" s="23" t="s">
        <v>6221</v>
      </c>
      <c r="Q1079" s="27" t="str">
        <f>IF(O1079&lt;&gt;"",O1079,IF(ISNUMBER(FIND("xant",E1079)),"ant",IF(ISNUMBER(FIND("xgre",E1079)),"gre","glb")))</f>
        <v>glb</v>
      </c>
      <c r="R1079" s="23"/>
      <c r="S1079" s="23" t="str">
        <f t="shared" si="48"/>
        <v>alevhalf, site, time1</v>
      </c>
      <c r="T1079" s="23" t="str">
        <f t="shared" si="49"/>
        <v>area: point time: point</v>
      </c>
      <c r="U1079" s="27" t="str">
        <f t="shared" si="50"/>
        <v>rlu</v>
      </c>
      <c r="V1079" s="23"/>
    </row>
    <row r="1080" spans="1:22" ht="42">
      <c r="A1080" s="23" t="s">
        <v>1824</v>
      </c>
      <c r="B1080" s="23" t="s">
        <v>1825</v>
      </c>
      <c r="C1080" s="24" t="s">
        <v>1826</v>
      </c>
      <c r="D1080" s="24" t="s">
        <v>1827</v>
      </c>
      <c r="E1080" s="24" t="s">
        <v>1147</v>
      </c>
      <c r="F1080" s="23" t="s">
        <v>1148</v>
      </c>
      <c r="G1080" s="23"/>
      <c r="H1080" s="23" t="s">
        <v>16</v>
      </c>
      <c r="I1080" s="24" t="s">
        <v>17</v>
      </c>
      <c r="J1080" s="23" t="s">
        <v>18</v>
      </c>
      <c r="K1080" s="24"/>
      <c r="L1080" s="26"/>
      <c r="M1080" s="26"/>
      <c r="N1080" s="23"/>
      <c r="O1080" s="27"/>
      <c r="P1080" s="23" t="s">
        <v>6217</v>
      </c>
      <c r="Q1080" s="27" t="str">
        <f>IF(O1080&lt;&gt;"",O1080,IF(ISNUMBER(FIND("xant",E1080)),"ant",IF(ISNUMBER(FIND("xgre",E1080)),"gre","glb")))</f>
        <v>glb</v>
      </c>
      <c r="R1080" s="23"/>
      <c r="S1080" s="23" t="str">
        <f t="shared" si="48"/>
        <v>longitude, latitude, alevhalf, time</v>
      </c>
      <c r="T1080" s="23" t="str">
        <f t="shared" si="49"/>
        <v>area: time: mean</v>
      </c>
      <c r="U1080" s="27" t="str">
        <f t="shared" si="50"/>
        <v>rlu4co2</v>
      </c>
      <c r="V1080" s="23"/>
    </row>
    <row r="1081" spans="1:22" ht="28">
      <c r="A1081" s="23" t="s">
        <v>1828</v>
      </c>
      <c r="B1081" s="23" t="s">
        <v>1829</v>
      </c>
      <c r="C1081" s="24" t="s">
        <v>1830</v>
      </c>
      <c r="D1081" s="24" t="s">
        <v>1809</v>
      </c>
      <c r="E1081" s="24" t="s">
        <v>1147</v>
      </c>
      <c r="F1081" s="23" t="s">
        <v>1148</v>
      </c>
      <c r="G1081" s="23"/>
      <c r="H1081" s="23" t="s">
        <v>16</v>
      </c>
      <c r="I1081" s="24" t="s">
        <v>17</v>
      </c>
      <c r="J1081" s="23" t="s">
        <v>18</v>
      </c>
      <c r="K1081" s="24"/>
      <c r="L1081" s="26"/>
      <c r="M1081" s="26"/>
      <c r="N1081" s="23"/>
      <c r="O1081" s="27"/>
      <c r="P1081" s="23" t="s">
        <v>6217</v>
      </c>
      <c r="Q1081" s="27" t="str">
        <f>IF(O1081&lt;&gt;"",O1081,IF(ISNUMBER(FIND("xant",E1081)),"ant",IF(ISNUMBER(FIND("xgre",E1081)),"gre","glb")))</f>
        <v>glb</v>
      </c>
      <c r="R1081" s="23"/>
      <c r="S1081" s="23" t="str">
        <f t="shared" si="48"/>
        <v>longitude, latitude, alevhalf, time</v>
      </c>
      <c r="T1081" s="23" t="str">
        <f t="shared" si="49"/>
        <v>area: time: mean</v>
      </c>
      <c r="U1081" s="27" t="str">
        <f t="shared" si="50"/>
        <v>rlucs</v>
      </c>
      <c r="V1081" s="23"/>
    </row>
    <row r="1082" spans="1:22" ht="28">
      <c r="A1082" s="23" t="s">
        <v>1977</v>
      </c>
      <c r="B1082" s="23" t="s">
        <v>1829</v>
      </c>
      <c r="C1082" s="24" t="s">
        <v>1830</v>
      </c>
      <c r="D1082" s="24" t="s">
        <v>1978</v>
      </c>
      <c r="E1082" s="24" t="s">
        <v>1959</v>
      </c>
      <c r="F1082" s="23" t="s">
        <v>1960</v>
      </c>
      <c r="G1082" s="23"/>
      <c r="H1082" s="23" t="s">
        <v>66</v>
      </c>
      <c r="I1082" s="24" t="s">
        <v>383</v>
      </c>
      <c r="J1082" s="23"/>
      <c r="K1082" s="24"/>
      <c r="L1082" s="26"/>
      <c r="M1082" s="26"/>
      <c r="N1082" s="23"/>
      <c r="O1082" s="27"/>
      <c r="P1082" s="23" t="s">
        <v>6221</v>
      </c>
      <c r="Q1082" s="27" t="str">
        <f>IF(O1082&lt;&gt;"",O1082,IF(ISNUMBER(FIND("xant",E1082)),"ant",IF(ISNUMBER(FIND("xgre",E1082)),"gre","glb")))</f>
        <v>glb</v>
      </c>
      <c r="R1082" s="23"/>
      <c r="S1082" s="23" t="str">
        <f t="shared" si="48"/>
        <v>alevhalf, site, time1</v>
      </c>
      <c r="T1082" s="23" t="str">
        <f t="shared" si="49"/>
        <v>area: point time: point</v>
      </c>
      <c r="U1082" s="27" t="str">
        <f t="shared" si="50"/>
        <v>rlucs</v>
      </c>
      <c r="V1082" s="23"/>
    </row>
    <row r="1083" spans="1:22" ht="42">
      <c r="A1083" s="23" t="s">
        <v>1831</v>
      </c>
      <c r="B1083" s="23" t="s">
        <v>1832</v>
      </c>
      <c r="C1083" s="24" t="s">
        <v>1833</v>
      </c>
      <c r="D1083" s="24" t="s">
        <v>1834</v>
      </c>
      <c r="E1083" s="24" t="s">
        <v>1147</v>
      </c>
      <c r="F1083" s="23" t="s">
        <v>1148</v>
      </c>
      <c r="G1083" s="23"/>
      <c r="H1083" s="23" t="s">
        <v>16</v>
      </c>
      <c r="I1083" s="24" t="s">
        <v>17</v>
      </c>
      <c r="J1083" s="23" t="s">
        <v>18</v>
      </c>
      <c r="K1083" s="24"/>
      <c r="L1083" s="26"/>
      <c r="M1083" s="26"/>
      <c r="N1083" s="23"/>
      <c r="O1083" s="27"/>
      <c r="P1083" s="23" t="s">
        <v>6217</v>
      </c>
      <c r="Q1083" s="27" t="str">
        <f>IF(O1083&lt;&gt;"",O1083,IF(ISNUMBER(FIND("xant",E1083)),"ant",IF(ISNUMBER(FIND("xgre",E1083)),"gre","glb")))</f>
        <v>glb</v>
      </c>
      <c r="R1083" s="23"/>
      <c r="S1083" s="23" t="str">
        <f t="shared" si="48"/>
        <v>longitude, latitude, alevhalf, time</v>
      </c>
      <c r="T1083" s="23" t="str">
        <f t="shared" si="49"/>
        <v>area: time: mean</v>
      </c>
      <c r="U1083" s="27" t="str">
        <f t="shared" si="50"/>
        <v>rlucs4co2</v>
      </c>
      <c r="V1083" s="23"/>
    </row>
    <row r="1084" spans="1:22" ht="14">
      <c r="A1084" s="23" t="s">
        <v>112</v>
      </c>
      <c r="B1084" s="23" t="s">
        <v>113</v>
      </c>
      <c r="C1084" s="24" t="s">
        <v>114</v>
      </c>
      <c r="D1084" s="24" t="s">
        <v>52</v>
      </c>
      <c r="E1084" s="24" t="s">
        <v>14</v>
      </c>
      <c r="F1084" s="23" t="s">
        <v>15</v>
      </c>
      <c r="G1084" s="23"/>
      <c r="H1084" s="23" t="s">
        <v>16</v>
      </c>
      <c r="I1084" s="24" t="s">
        <v>17</v>
      </c>
      <c r="J1084" s="23" t="s">
        <v>18</v>
      </c>
      <c r="K1084" s="24"/>
      <c r="L1084" s="26"/>
      <c r="M1084" s="26"/>
      <c r="N1084" s="23"/>
      <c r="O1084" s="27"/>
      <c r="P1084" s="23" t="s">
        <v>6217</v>
      </c>
      <c r="Q1084" s="27" t="str">
        <f>IF(O1084&lt;&gt;"",O1084,IF(ISNUMBER(FIND("xant",E1084)),"ant",IF(ISNUMBER(FIND("xgre",E1084)),"gre","glb")))</f>
        <v>glb</v>
      </c>
      <c r="R1084" s="23"/>
      <c r="S1084" s="23" t="str">
        <f t="shared" si="48"/>
        <v>longitude, latitude, time</v>
      </c>
      <c r="T1084" s="23" t="str">
        <f t="shared" si="49"/>
        <v>area: time: mean</v>
      </c>
      <c r="U1084" s="27" t="str">
        <f t="shared" si="50"/>
        <v>rlus</v>
      </c>
      <c r="V1084" s="23"/>
    </row>
    <row r="1085" spans="1:22" ht="154">
      <c r="A1085" s="23" t="s">
        <v>1500</v>
      </c>
      <c r="B1085" s="23" t="s">
        <v>113</v>
      </c>
      <c r="C1085" s="24" t="s">
        <v>114</v>
      </c>
      <c r="D1085" s="24" t="s">
        <v>1501</v>
      </c>
      <c r="E1085" s="24" t="s">
        <v>14</v>
      </c>
      <c r="F1085" s="23" t="s">
        <v>15</v>
      </c>
      <c r="G1085" s="23"/>
      <c r="H1085" s="23" t="s">
        <v>16</v>
      </c>
      <c r="I1085" s="24" t="s">
        <v>17</v>
      </c>
      <c r="J1085" s="23" t="s">
        <v>18</v>
      </c>
      <c r="K1085" s="24"/>
      <c r="L1085" s="26"/>
      <c r="M1085" s="26"/>
      <c r="N1085" s="23"/>
      <c r="O1085" s="27"/>
      <c r="P1085" s="23" t="s">
        <v>6217</v>
      </c>
      <c r="Q1085" s="27" t="str">
        <f>IF(O1085&lt;&gt;"",O1085,IF(ISNUMBER(FIND("xant",E1085)),"ant",IF(ISNUMBER(FIND("xgre",E1085)),"gre","glb")))</f>
        <v>glb</v>
      </c>
      <c r="R1085" s="23"/>
      <c r="S1085" s="23" t="str">
        <f t="shared" si="48"/>
        <v>longitude, latitude, time</v>
      </c>
      <c r="T1085" s="23" t="str">
        <f t="shared" si="49"/>
        <v>area: time: mean</v>
      </c>
      <c r="U1085" s="27" t="str">
        <f t="shared" si="50"/>
        <v>rlus</v>
      </c>
      <c r="V1085" s="23"/>
    </row>
    <row r="1086" spans="1:22" ht="154">
      <c r="A1086" s="23" t="s">
        <v>1979</v>
      </c>
      <c r="B1086" s="23" t="s">
        <v>113</v>
      </c>
      <c r="C1086" s="24" t="s">
        <v>114</v>
      </c>
      <c r="D1086" s="24" t="s">
        <v>1501</v>
      </c>
      <c r="E1086" s="24" t="s">
        <v>1930</v>
      </c>
      <c r="F1086" s="23" t="s">
        <v>1931</v>
      </c>
      <c r="G1086" s="23"/>
      <c r="H1086" s="23" t="s">
        <v>66</v>
      </c>
      <c r="I1086" s="24" t="s">
        <v>383</v>
      </c>
      <c r="J1086" s="23"/>
      <c r="K1086" s="24"/>
      <c r="L1086" s="26"/>
      <c r="M1086" s="26"/>
      <c r="N1086" s="23"/>
      <c r="O1086" s="27"/>
      <c r="P1086" s="23" t="s">
        <v>6221</v>
      </c>
      <c r="Q1086" s="27" t="str">
        <f>IF(O1086&lt;&gt;"",O1086,IF(ISNUMBER(FIND("xant",E1086)),"ant",IF(ISNUMBER(FIND("xgre",E1086)),"gre","glb")))</f>
        <v>glb</v>
      </c>
      <c r="R1086" s="23"/>
      <c r="S1086" s="23" t="str">
        <f t="shared" si="48"/>
        <v>site, time1</v>
      </c>
      <c r="T1086" s="23" t="str">
        <f t="shared" si="49"/>
        <v>area: point time: point</v>
      </c>
      <c r="U1086" s="27" t="str">
        <f t="shared" si="50"/>
        <v>rlus</v>
      </c>
      <c r="V1086" s="23"/>
    </row>
    <row r="1087" spans="1:22" ht="154">
      <c r="A1087" s="23" t="s">
        <v>2081</v>
      </c>
      <c r="B1087" s="23" t="s">
        <v>113</v>
      </c>
      <c r="C1087" s="24" t="s">
        <v>114</v>
      </c>
      <c r="D1087" s="24" t="s">
        <v>1501</v>
      </c>
      <c r="E1087" s="24" t="s">
        <v>14</v>
      </c>
      <c r="F1087" s="23" t="s">
        <v>15</v>
      </c>
      <c r="G1087" s="23"/>
      <c r="H1087" s="23" t="s">
        <v>16</v>
      </c>
      <c r="I1087" s="24" t="s">
        <v>17</v>
      </c>
      <c r="J1087" s="23" t="s">
        <v>18</v>
      </c>
      <c r="K1087" s="24"/>
      <c r="L1087" s="26"/>
      <c r="M1087" s="26"/>
      <c r="N1087" s="23"/>
      <c r="O1087" s="27"/>
      <c r="P1087" s="23" t="s">
        <v>6217</v>
      </c>
      <c r="Q1087" s="27" t="str">
        <f>IF(O1087&lt;&gt;"",O1087,IF(ISNUMBER(FIND("xant",E1087)),"ant",IF(ISNUMBER(FIND("xgre",E1087)),"gre","glb")))</f>
        <v>glb</v>
      </c>
      <c r="R1087" s="23"/>
      <c r="S1087" s="23" t="str">
        <f t="shared" si="48"/>
        <v>longitude, latitude, time</v>
      </c>
      <c r="T1087" s="23" t="str">
        <f t="shared" si="49"/>
        <v>area: time: mean</v>
      </c>
      <c r="U1087" s="27" t="str">
        <f t="shared" si="50"/>
        <v>rlus</v>
      </c>
      <c r="V1087" s="23"/>
    </row>
    <row r="1088" spans="1:22" ht="14">
      <c r="A1088" s="23" t="s">
        <v>2154</v>
      </c>
      <c r="B1088" s="23" t="s">
        <v>113</v>
      </c>
      <c r="C1088" s="24" t="s">
        <v>2155</v>
      </c>
      <c r="D1088" s="24" t="s">
        <v>2156</v>
      </c>
      <c r="E1088" s="24" t="s">
        <v>14</v>
      </c>
      <c r="F1088" s="23" t="s">
        <v>15</v>
      </c>
      <c r="G1088" s="23"/>
      <c r="H1088" s="23" t="s">
        <v>16</v>
      </c>
      <c r="I1088" s="24" t="s">
        <v>17</v>
      </c>
      <c r="J1088" s="23" t="s">
        <v>18</v>
      </c>
      <c r="K1088" s="24"/>
      <c r="L1088" s="26"/>
      <c r="M1088" s="26"/>
      <c r="N1088" s="23"/>
      <c r="O1088" s="27"/>
      <c r="P1088" s="23" t="s">
        <v>6217</v>
      </c>
      <c r="Q1088" s="27" t="str">
        <f>IF(O1088&lt;&gt;"",O1088,IF(ISNUMBER(FIND("xant",E1088)),"ant",IF(ISNUMBER(FIND("xgre",E1088)),"gre","glb")))</f>
        <v>glb</v>
      </c>
      <c r="R1088" s="23"/>
      <c r="S1088" s="23" t="str">
        <f t="shared" si="48"/>
        <v>longitude, latitude, time</v>
      </c>
      <c r="T1088" s="23" t="str">
        <f t="shared" si="49"/>
        <v>area: time: mean</v>
      </c>
      <c r="U1088" s="27" t="str">
        <f t="shared" si="50"/>
        <v>rlus</v>
      </c>
      <c r="V1088" s="23"/>
    </row>
    <row r="1089" spans="1:22" ht="154">
      <c r="A1089" s="23" t="s">
        <v>3793</v>
      </c>
      <c r="B1089" s="23" t="s">
        <v>113</v>
      </c>
      <c r="C1089" s="24" t="s">
        <v>114</v>
      </c>
      <c r="D1089" s="24" t="s">
        <v>1501</v>
      </c>
      <c r="E1089" s="24" t="s">
        <v>3747</v>
      </c>
      <c r="F1089" s="23" t="s">
        <v>3726</v>
      </c>
      <c r="G1089" s="23"/>
      <c r="H1089" s="23" t="s">
        <v>16</v>
      </c>
      <c r="I1089" s="24" t="s">
        <v>3331</v>
      </c>
      <c r="J1089" s="23" t="s">
        <v>3728</v>
      </c>
      <c r="K1089" s="24" t="s">
        <v>6024</v>
      </c>
      <c r="L1089" s="29" t="s">
        <v>14</v>
      </c>
      <c r="M1089" s="29"/>
      <c r="N1089" s="23"/>
      <c r="O1089" s="27"/>
      <c r="P1089" s="23" t="s">
        <v>6219</v>
      </c>
      <c r="Q1089" s="27" t="str">
        <f>IF(O1089&lt;&gt;"",O1089,IF(ISNUMBER(FIND("xant",E1089)),"ant",IF(ISNUMBER(FIND("xgre",E1089)),"gre","glb")))</f>
        <v>ant</v>
      </c>
      <c r="R1089" s="23"/>
      <c r="S1089" s="23" t="str">
        <f t="shared" si="48"/>
        <v>longitude, latitude, time</v>
      </c>
      <c r="T1089" s="23" t="str">
        <f t="shared" si="49"/>
        <v>area: time: mean where ice_sheet</v>
      </c>
      <c r="U1089" s="27" t="str">
        <f t="shared" si="50"/>
        <v>rlus</v>
      </c>
      <c r="V1089" s="23"/>
    </row>
    <row r="1090" spans="1:22" ht="154">
      <c r="A1090" s="23" t="s">
        <v>3831</v>
      </c>
      <c r="B1090" s="23" t="s">
        <v>113</v>
      </c>
      <c r="C1090" s="24" t="s">
        <v>114</v>
      </c>
      <c r="D1090" s="24" t="s">
        <v>1501</v>
      </c>
      <c r="E1090" s="24" t="s">
        <v>3815</v>
      </c>
      <c r="F1090" s="23" t="s">
        <v>3740</v>
      </c>
      <c r="G1090" s="23"/>
      <c r="H1090" s="23" t="s">
        <v>16</v>
      </c>
      <c r="I1090" s="24" t="s">
        <v>3331</v>
      </c>
      <c r="J1090" s="23" t="s">
        <v>3728</v>
      </c>
      <c r="K1090" s="24" t="s">
        <v>6024</v>
      </c>
      <c r="L1090" s="29" t="s">
        <v>14</v>
      </c>
      <c r="M1090" s="29"/>
      <c r="N1090" s="23"/>
      <c r="O1090" s="27"/>
      <c r="P1090" s="23" t="s">
        <v>6219</v>
      </c>
      <c r="Q1090" s="27" t="str">
        <f>IF(O1090&lt;&gt;"",O1090,IF(ISNUMBER(FIND("xant",E1090)),"ant",IF(ISNUMBER(FIND("xgre",E1090)),"gre","glb")))</f>
        <v>gre</v>
      </c>
      <c r="R1090" s="23"/>
      <c r="S1090" s="23" t="str">
        <f t="shared" ref="S1090:S1153" si="51">IF(L1090="",E1090,L1090)</f>
        <v>longitude, latitude, time</v>
      </c>
      <c r="T1090" s="23" t="str">
        <f t="shared" ref="T1090:T1153" si="52">IF(M1090="",I1090,M1090)</f>
        <v>area: time: mean where ice_sheet</v>
      </c>
      <c r="U1090" s="27" t="str">
        <f t="shared" ref="U1090:U1153" si="53">IF(N1090="",B1090,N1090)</f>
        <v>rlus</v>
      </c>
      <c r="V1090" s="23"/>
    </row>
    <row r="1091" spans="1:22" ht="28">
      <c r="A1091" s="23" t="s">
        <v>1502</v>
      </c>
      <c r="B1091" s="23" t="s">
        <v>1503</v>
      </c>
      <c r="C1091" s="24" t="s">
        <v>1504</v>
      </c>
      <c r="D1091" s="24" t="s">
        <v>1505</v>
      </c>
      <c r="E1091" s="24" t="s">
        <v>14</v>
      </c>
      <c r="F1091" s="23" t="s">
        <v>15</v>
      </c>
      <c r="G1091" s="23"/>
      <c r="H1091" s="23" t="s">
        <v>16</v>
      </c>
      <c r="I1091" s="24" t="s">
        <v>17</v>
      </c>
      <c r="J1091" s="23" t="s">
        <v>18</v>
      </c>
      <c r="K1091" s="24"/>
      <c r="L1091" s="26"/>
      <c r="M1091" s="26"/>
      <c r="N1091" s="23"/>
      <c r="O1091" s="27"/>
      <c r="P1091" s="23" t="s">
        <v>6217</v>
      </c>
      <c r="Q1091" s="27" t="str">
        <f>IF(O1091&lt;&gt;"",O1091,IF(ISNUMBER(FIND("xant",E1091)),"ant",IF(ISNUMBER(FIND("xgre",E1091)),"gre","glb")))</f>
        <v>glb</v>
      </c>
      <c r="R1091" s="23"/>
      <c r="S1091" s="23" t="str">
        <f t="shared" si="51"/>
        <v>longitude, latitude, time</v>
      </c>
      <c r="T1091" s="23" t="str">
        <f t="shared" si="52"/>
        <v>area: time: mean</v>
      </c>
      <c r="U1091" s="27" t="str">
        <f t="shared" si="53"/>
        <v>rluscs</v>
      </c>
      <c r="V1091" s="23"/>
    </row>
    <row r="1092" spans="1:22" ht="28">
      <c r="A1092" s="23" t="s">
        <v>2082</v>
      </c>
      <c r="B1092" s="23" t="s">
        <v>1503</v>
      </c>
      <c r="C1092" s="24" t="s">
        <v>1504</v>
      </c>
      <c r="D1092" s="24" t="s">
        <v>1505</v>
      </c>
      <c r="E1092" s="24" t="s">
        <v>14</v>
      </c>
      <c r="F1092" s="23" t="s">
        <v>15</v>
      </c>
      <c r="G1092" s="23"/>
      <c r="H1092" s="23" t="s">
        <v>16</v>
      </c>
      <c r="I1092" s="24" t="s">
        <v>17</v>
      </c>
      <c r="J1092" s="23" t="s">
        <v>18</v>
      </c>
      <c r="K1092" s="24"/>
      <c r="L1092" s="26"/>
      <c r="M1092" s="26"/>
      <c r="N1092" s="23"/>
      <c r="O1092" s="27"/>
      <c r="P1092" s="23" t="s">
        <v>6217</v>
      </c>
      <c r="Q1092" s="27" t="str">
        <f>IF(O1092&lt;&gt;"",O1092,IF(ISNUMBER(FIND("xant",E1092)),"ant",IF(ISNUMBER(FIND("xgre",E1092)),"gre","glb")))</f>
        <v>glb</v>
      </c>
      <c r="R1092" s="23"/>
      <c r="S1092" s="23" t="str">
        <f t="shared" si="51"/>
        <v>longitude, latitude, time</v>
      </c>
      <c r="T1092" s="23" t="str">
        <f t="shared" si="52"/>
        <v>area: time: mean</v>
      </c>
      <c r="U1092" s="27" t="str">
        <f t="shared" si="53"/>
        <v>rluscs</v>
      </c>
      <c r="V1092" s="23"/>
    </row>
    <row r="1093" spans="1:22" ht="28">
      <c r="A1093" s="23" t="s">
        <v>1168</v>
      </c>
      <c r="B1093" s="23" t="s">
        <v>1169</v>
      </c>
      <c r="C1093" s="24" t="s">
        <v>1170</v>
      </c>
      <c r="D1093" s="24" t="s">
        <v>1171</v>
      </c>
      <c r="E1093" s="24" t="s">
        <v>14</v>
      </c>
      <c r="F1093" s="23" t="s">
        <v>15</v>
      </c>
      <c r="G1093" s="23"/>
      <c r="H1093" s="23" t="s">
        <v>16</v>
      </c>
      <c r="I1093" s="24" t="s">
        <v>17</v>
      </c>
      <c r="J1093" s="23" t="s">
        <v>18</v>
      </c>
      <c r="K1093" s="24"/>
      <c r="L1093" s="26"/>
      <c r="M1093" s="26"/>
      <c r="N1093" s="23"/>
      <c r="O1093" s="27"/>
      <c r="P1093" s="23" t="s">
        <v>6217</v>
      </c>
      <c r="Q1093" s="27" t="str">
        <f>IF(O1093&lt;&gt;"",O1093,IF(ISNUMBER(FIND("xant",E1093)),"ant",IF(ISNUMBER(FIND("xgre",E1093)),"gre","glb")))</f>
        <v>glb</v>
      </c>
      <c r="R1093" s="23"/>
      <c r="S1093" s="23" t="str">
        <f t="shared" si="51"/>
        <v>longitude, latitude, time</v>
      </c>
      <c r="T1093" s="23" t="str">
        <f t="shared" si="52"/>
        <v>area: time: mean</v>
      </c>
      <c r="U1093" s="27" t="str">
        <f t="shared" si="53"/>
        <v>rluscsaf</v>
      </c>
      <c r="V1093" s="23"/>
    </row>
    <row r="1094" spans="1:22" ht="42">
      <c r="A1094" s="23" t="s">
        <v>4008</v>
      </c>
      <c r="B1094" s="23" t="s">
        <v>4009</v>
      </c>
      <c r="C1094" s="24" t="s">
        <v>4010</v>
      </c>
      <c r="D1094" s="24" t="s">
        <v>3970</v>
      </c>
      <c r="E1094" s="24" t="s">
        <v>14</v>
      </c>
      <c r="F1094" s="23" t="s">
        <v>15</v>
      </c>
      <c r="G1094" s="23"/>
      <c r="H1094" s="23" t="s">
        <v>16</v>
      </c>
      <c r="I1094" s="24" t="s">
        <v>3331</v>
      </c>
      <c r="J1094" s="23" t="s">
        <v>18</v>
      </c>
      <c r="K1094" s="24" t="s">
        <v>5940</v>
      </c>
      <c r="L1094" s="29"/>
      <c r="M1094" s="29"/>
      <c r="N1094" s="23" t="s">
        <v>113</v>
      </c>
      <c r="O1094" s="27"/>
      <c r="P1094" s="23" t="s">
        <v>6219</v>
      </c>
      <c r="Q1094" s="27" t="str">
        <f>IF(O1094&lt;&gt;"",O1094,IF(ISNUMBER(FIND("xant",E1094)),"ant",IF(ISNUMBER(FIND("xgre",E1094)),"gre","glb")))</f>
        <v>glb</v>
      </c>
      <c r="R1094" s="23"/>
      <c r="S1094" s="23" t="str">
        <f t="shared" si="51"/>
        <v>longitude, latitude, time</v>
      </c>
      <c r="T1094" s="23" t="str">
        <f t="shared" si="52"/>
        <v>area: time: mean where ice_sheet</v>
      </c>
      <c r="U1094" s="27" t="str">
        <f t="shared" si="53"/>
        <v>rlus</v>
      </c>
      <c r="V1094" s="23"/>
    </row>
    <row r="1095" spans="1:22" ht="28">
      <c r="A1095" s="23" t="s">
        <v>1506</v>
      </c>
      <c r="B1095" s="23" t="s">
        <v>1507</v>
      </c>
      <c r="C1095" s="24" t="s">
        <v>1508</v>
      </c>
      <c r="D1095" s="24" t="s">
        <v>1509</v>
      </c>
      <c r="E1095" s="24" t="s">
        <v>14</v>
      </c>
      <c r="F1095" s="23" t="s">
        <v>15</v>
      </c>
      <c r="G1095" s="23"/>
      <c r="H1095" s="23" t="s">
        <v>16</v>
      </c>
      <c r="I1095" s="24" t="s">
        <v>17</v>
      </c>
      <c r="J1095" s="23" t="s">
        <v>18</v>
      </c>
      <c r="K1095" s="24"/>
      <c r="L1095" s="26"/>
      <c r="M1095" s="26"/>
      <c r="N1095" s="23"/>
      <c r="O1095" s="27"/>
      <c r="P1095" s="23" t="s">
        <v>6217</v>
      </c>
      <c r="Q1095" s="27" t="str">
        <f>IF(O1095&lt;&gt;"",O1095,IF(ISNUMBER(FIND("xant",E1095)),"ant",IF(ISNUMBER(FIND("xgre",E1095)),"gre","glb")))</f>
        <v>glb</v>
      </c>
      <c r="R1095" s="23"/>
      <c r="S1095" s="23" t="str">
        <f t="shared" si="51"/>
        <v>longitude, latitude, time</v>
      </c>
      <c r="T1095" s="23" t="str">
        <f t="shared" si="52"/>
        <v>area: time: mean</v>
      </c>
      <c r="U1095" s="27" t="str">
        <f t="shared" si="53"/>
        <v>rlut</v>
      </c>
      <c r="V1095" s="23"/>
    </row>
    <row r="1096" spans="1:22" ht="28">
      <c r="A1096" s="23" t="s">
        <v>1632</v>
      </c>
      <c r="B1096" s="23" t="s">
        <v>1507</v>
      </c>
      <c r="C1096" s="24" t="s">
        <v>1508</v>
      </c>
      <c r="D1096" s="24" t="s">
        <v>1509</v>
      </c>
      <c r="E1096" s="24" t="s">
        <v>108</v>
      </c>
      <c r="F1096" s="23" t="s">
        <v>15</v>
      </c>
      <c r="G1096" s="23"/>
      <c r="H1096" s="23" t="s">
        <v>66</v>
      </c>
      <c r="I1096" s="24" t="s">
        <v>67</v>
      </c>
      <c r="J1096" s="23" t="s">
        <v>18</v>
      </c>
      <c r="K1096" s="24"/>
      <c r="L1096" s="26"/>
      <c r="M1096" s="26"/>
      <c r="N1096" s="23"/>
      <c r="O1096" s="27"/>
      <c r="P1096" s="23" t="s">
        <v>6217</v>
      </c>
      <c r="Q1096" s="27" t="str">
        <f>IF(O1096&lt;&gt;"",O1096,IF(ISNUMBER(FIND("xant",E1096)),"ant",IF(ISNUMBER(FIND("xgre",E1096)),"gre","glb")))</f>
        <v>glb</v>
      </c>
      <c r="R1096" s="23"/>
      <c r="S1096" s="23" t="str">
        <f t="shared" si="51"/>
        <v>longitude, latitude, time1</v>
      </c>
      <c r="T1096" s="23" t="str">
        <f t="shared" si="52"/>
        <v>area: mean time: point</v>
      </c>
      <c r="U1096" s="27" t="str">
        <f t="shared" si="53"/>
        <v>rlut</v>
      </c>
      <c r="V1096" s="23"/>
    </row>
    <row r="1097" spans="1:22" ht="28">
      <c r="A1097" s="23" t="s">
        <v>1980</v>
      </c>
      <c r="B1097" s="23" t="s">
        <v>1507</v>
      </c>
      <c r="C1097" s="24" t="s">
        <v>1508</v>
      </c>
      <c r="D1097" s="24" t="s">
        <v>1509</v>
      </c>
      <c r="E1097" s="24" t="s">
        <v>1930</v>
      </c>
      <c r="F1097" s="23" t="s">
        <v>1931</v>
      </c>
      <c r="G1097" s="23"/>
      <c r="H1097" s="23" t="s">
        <v>66</v>
      </c>
      <c r="I1097" s="24" t="s">
        <v>383</v>
      </c>
      <c r="J1097" s="23"/>
      <c r="K1097" s="24"/>
      <c r="L1097" s="26"/>
      <c r="M1097" s="26"/>
      <c r="N1097" s="23"/>
      <c r="O1097" s="27"/>
      <c r="P1097" s="23" t="s">
        <v>6221</v>
      </c>
      <c r="Q1097" s="27" t="str">
        <f>IF(O1097&lt;&gt;"",O1097,IF(ISNUMBER(FIND("xant",E1097)),"ant",IF(ISNUMBER(FIND("xgre",E1097)),"gre","glb")))</f>
        <v>glb</v>
      </c>
      <c r="R1097" s="23"/>
      <c r="S1097" s="23" t="str">
        <f t="shared" si="51"/>
        <v>site, time1</v>
      </c>
      <c r="T1097" s="23" t="str">
        <f t="shared" si="52"/>
        <v>area: point time: point</v>
      </c>
      <c r="U1097" s="27" t="str">
        <f t="shared" si="53"/>
        <v>rlut</v>
      </c>
      <c r="V1097" s="23"/>
    </row>
    <row r="1098" spans="1:22" ht="14">
      <c r="A1098" s="23" t="s">
        <v>2083</v>
      </c>
      <c r="B1098" s="23" t="s">
        <v>1507</v>
      </c>
      <c r="C1098" s="24" t="s">
        <v>1508</v>
      </c>
      <c r="D1098" s="24" t="s">
        <v>2084</v>
      </c>
      <c r="E1098" s="24" t="s">
        <v>14</v>
      </c>
      <c r="F1098" s="23" t="s">
        <v>15</v>
      </c>
      <c r="G1098" s="23"/>
      <c r="H1098" s="23" t="s">
        <v>16</v>
      </c>
      <c r="I1098" s="24" t="s">
        <v>17</v>
      </c>
      <c r="J1098" s="23" t="s">
        <v>18</v>
      </c>
      <c r="K1098" s="24"/>
      <c r="L1098" s="26"/>
      <c r="M1098" s="26"/>
      <c r="N1098" s="23"/>
      <c r="O1098" s="27"/>
      <c r="P1098" s="23" t="s">
        <v>6217</v>
      </c>
      <c r="Q1098" s="27" t="str">
        <f>IF(O1098&lt;&gt;"",O1098,IF(ISNUMBER(FIND("xant",E1098)),"ant",IF(ISNUMBER(FIND("xgre",E1098)),"gre","glb")))</f>
        <v>glb</v>
      </c>
      <c r="R1098" s="23"/>
      <c r="S1098" s="23" t="str">
        <f t="shared" si="51"/>
        <v>longitude, latitude, time</v>
      </c>
      <c r="T1098" s="23" t="str">
        <f t="shared" si="52"/>
        <v>area: time: mean</v>
      </c>
      <c r="U1098" s="27" t="str">
        <f t="shared" si="53"/>
        <v>rlut</v>
      </c>
      <c r="V1098" s="23"/>
    </row>
    <row r="1099" spans="1:22" ht="28">
      <c r="A1099" s="23" t="s">
        <v>2192</v>
      </c>
      <c r="B1099" s="23" t="s">
        <v>1507</v>
      </c>
      <c r="C1099" s="24" t="s">
        <v>1508</v>
      </c>
      <c r="D1099" s="24" t="s">
        <v>1509</v>
      </c>
      <c r="E1099" s="24" t="s">
        <v>2193</v>
      </c>
      <c r="F1099" s="23" t="s">
        <v>15</v>
      </c>
      <c r="G1099" s="23"/>
      <c r="H1099" s="23" t="s">
        <v>2194</v>
      </c>
      <c r="I1099" s="24" t="s">
        <v>2195</v>
      </c>
      <c r="J1099" s="23" t="s">
        <v>18</v>
      </c>
      <c r="K1099" s="24"/>
      <c r="L1099" s="24"/>
      <c r="M1099" s="26"/>
      <c r="N1099" s="23"/>
      <c r="O1099" s="27"/>
      <c r="P1099" s="23" t="s">
        <v>6217</v>
      </c>
      <c r="Q1099" s="27" t="str">
        <f>IF(O1099&lt;&gt;"",O1099,IF(ISNUMBER(FIND("xant",E1099)),"ant",IF(ISNUMBER(FIND("xgre",E1099)),"gre","glb")))</f>
        <v>glb</v>
      </c>
      <c r="R1099" s="23"/>
      <c r="S1099" s="23" t="str">
        <f t="shared" si="51"/>
        <v>longitude, latitude, time3</v>
      </c>
      <c r="T1099" s="23" t="str">
        <f t="shared" si="52"/>
        <v>area: mean time: mean within days time: mean over days</v>
      </c>
      <c r="U1099" s="27" t="str">
        <f t="shared" si="53"/>
        <v>rlut</v>
      </c>
      <c r="V1099" s="23"/>
    </row>
    <row r="1100" spans="1:22" ht="14">
      <c r="A1100" s="23" t="s">
        <v>2206</v>
      </c>
      <c r="B1100" s="23" t="s">
        <v>1507</v>
      </c>
      <c r="C1100" s="24" t="s">
        <v>1508</v>
      </c>
      <c r="D1100" s="24" t="s">
        <v>2207</v>
      </c>
      <c r="E1100" s="24" t="s">
        <v>14</v>
      </c>
      <c r="F1100" s="23" t="s">
        <v>15</v>
      </c>
      <c r="G1100" s="23"/>
      <c r="H1100" s="23" t="s">
        <v>16</v>
      </c>
      <c r="I1100" s="24" t="s">
        <v>17</v>
      </c>
      <c r="J1100" s="23" t="s">
        <v>18</v>
      </c>
      <c r="K1100" s="24"/>
      <c r="L1100" s="26"/>
      <c r="M1100" s="26"/>
      <c r="N1100" s="23"/>
      <c r="O1100" s="27"/>
      <c r="P1100" s="23" t="s">
        <v>6217</v>
      </c>
      <c r="Q1100" s="27" t="str">
        <f>IF(O1100&lt;&gt;"",O1100,IF(ISNUMBER(FIND("xant",E1100)),"ant",IF(ISNUMBER(FIND("xgre",E1100)),"gre","glb")))</f>
        <v>glb</v>
      </c>
      <c r="R1100" s="23"/>
      <c r="S1100" s="23" t="str">
        <f t="shared" si="51"/>
        <v>longitude, latitude, time</v>
      </c>
      <c r="T1100" s="23" t="str">
        <f t="shared" si="52"/>
        <v>area: time: mean</v>
      </c>
      <c r="U1100" s="27" t="str">
        <f t="shared" si="53"/>
        <v>rlut</v>
      </c>
      <c r="V1100" s="23"/>
    </row>
    <row r="1101" spans="1:22" ht="42">
      <c r="A1101" s="23" t="s">
        <v>1835</v>
      </c>
      <c r="B1101" s="23" t="s">
        <v>1836</v>
      </c>
      <c r="C1101" s="24" t="s">
        <v>1837</v>
      </c>
      <c r="D1101" s="24" t="s">
        <v>1838</v>
      </c>
      <c r="E1101" s="24" t="s">
        <v>14</v>
      </c>
      <c r="F1101" s="23" t="s">
        <v>15</v>
      </c>
      <c r="G1101" s="23"/>
      <c r="H1101" s="23" t="s">
        <v>16</v>
      </c>
      <c r="I1101" s="24" t="s">
        <v>17</v>
      </c>
      <c r="J1101" s="23" t="s">
        <v>18</v>
      </c>
      <c r="K1101" s="24"/>
      <c r="L1101" s="26"/>
      <c r="M1101" s="26"/>
      <c r="N1101" s="23"/>
      <c r="O1101" s="27"/>
      <c r="P1101" s="23" t="s">
        <v>6217</v>
      </c>
      <c r="Q1101" s="27" t="str">
        <f>IF(O1101&lt;&gt;"",O1101,IF(ISNUMBER(FIND("xant",E1101)),"ant",IF(ISNUMBER(FIND("xgre",E1101)),"gre","glb")))</f>
        <v>glb</v>
      </c>
      <c r="R1101" s="23"/>
      <c r="S1101" s="23" t="str">
        <f t="shared" si="51"/>
        <v>longitude, latitude, time</v>
      </c>
      <c r="T1101" s="23" t="str">
        <f t="shared" si="52"/>
        <v>area: time: mean</v>
      </c>
      <c r="U1101" s="27" t="str">
        <f t="shared" si="53"/>
        <v>rlut4co2</v>
      </c>
      <c r="V1101" s="23"/>
    </row>
    <row r="1102" spans="1:22" ht="28">
      <c r="A1102" s="23" t="s">
        <v>1172</v>
      </c>
      <c r="B1102" s="23" t="s">
        <v>1173</v>
      </c>
      <c r="C1102" s="24" t="s">
        <v>1174</v>
      </c>
      <c r="D1102" s="24" t="s">
        <v>1175</v>
      </c>
      <c r="E1102" s="24" t="s">
        <v>14</v>
      </c>
      <c r="F1102" s="23" t="s">
        <v>15</v>
      </c>
      <c r="G1102" s="23"/>
      <c r="H1102" s="23" t="s">
        <v>16</v>
      </c>
      <c r="I1102" s="24" t="s">
        <v>17</v>
      </c>
      <c r="J1102" s="23" t="s">
        <v>18</v>
      </c>
      <c r="K1102" s="24"/>
      <c r="L1102" s="26"/>
      <c r="M1102" s="26"/>
      <c r="N1102" s="23"/>
      <c r="O1102" s="27"/>
      <c r="P1102" s="23" t="s">
        <v>6217</v>
      </c>
      <c r="Q1102" s="27" t="str">
        <f>IF(O1102&lt;&gt;"",O1102,IF(ISNUMBER(FIND("xant",E1102)),"ant",IF(ISNUMBER(FIND("xgre",E1102)),"gre","glb")))</f>
        <v>glb</v>
      </c>
      <c r="R1102" s="23"/>
      <c r="S1102" s="23" t="str">
        <f t="shared" si="51"/>
        <v>longitude, latitude, time</v>
      </c>
      <c r="T1102" s="23" t="str">
        <f t="shared" si="52"/>
        <v>area: time: mean</v>
      </c>
      <c r="U1102" s="27" t="str">
        <f t="shared" si="53"/>
        <v>rlutaf</v>
      </c>
      <c r="V1102" s="23"/>
    </row>
    <row r="1103" spans="1:22" ht="56">
      <c r="A1103" s="23" t="s">
        <v>1176</v>
      </c>
      <c r="B1103" s="23" t="s">
        <v>1177</v>
      </c>
      <c r="C1103" s="24" t="s">
        <v>1178</v>
      </c>
      <c r="D1103" s="24" t="s">
        <v>1179</v>
      </c>
      <c r="E1103" s="24" t="s">
        <v>14</v>
      </c>
      <c r="F1103" s="23" t="s">
        <v>15</v>
      </c>
      <c r="G1103" s="23"/>
      <c r="H1103" s="23" t="s">
        <v>16</v>
      </c>
      <c r="I1103" s="24" t="s">
        <v>17</v>
      </c>
      <c r="J1103" s="23" t="s">
        <v>18</v>
      </c>
      <c r="K1103" s="24"/>
      <c r="L1103" s="26"/>
      <c r="M1103" s="26"/>
      <c r="N1103" s="23"/>
      <c r="O1103" s="27"/>
      <c r="P1103" s="23" t="s">
        <v>6217</v>
      </c>
      <c r="Q1103" s="27" t="str">
        <f>IF(O1103&lt;&gt;"",O1103,IF(ISNUMBER(FIND("xant",E1103)),"ant",IF(ISNUMBER(FIND("xgre",E1103)),"gre","glb")))</f>
        <v>glb</v>
      </c>
      <c r="R1103" s="23"/>
      <c r="S1103" s="23" t="str">
        <f t="shared" si="51"/>
        <v>longitude, latitude, time</v>
      </c>
      <c r="T1103" s="23" t="str">
        <f t="shared" si="52"/>
        <v>area: time: mean</v>
      </c>
      <c r="U1103" s="27" t="str">
        <f t="shared" si="53"/>
        <v>rlutch4ref</v>
      </c>
      <c r="V1103" s="23"/>
    </row>
    <row r="1104" spans="1:22" ht="28">
      <c r="A1104" s="23" t="s">
        <v>1510</v>
      </c>
      <c r="B1104" s="23" t="s">
        <v>1511</v>
      </c>
      <c r="C1104" s="24" t="s">
        <v>1512</v>
      </c>
      <c r="D1104" s="24" t="s">
        <v>1513</v>
      </c>
      <c r="E1104" s="24" t="s">
        <v>14</v>
      </c>
      <c r="F1104" s="23" t="s">
        <v>15</v>
      </c>
      <c r="G1104" s="23"/>
      <c r="H1104" s="23" t="s">
        <v>16</v>
      </c>
      <c r="I1104" s="24" t="s">
        <v>17</v>
      </c>
      <c r="J1104" s="23" t="s">
        <v>18</v>
      </c>
      <c r="K1104" s="24"/>
      <c r="L1104" s="26"/>
      <c r="M1104" s="26"/>
      <c r="N1104" s="23"/>
      <c r="O1104" s="27"/>
      <c r="P1104" s="23" t="s">
        <v>6217</v>
      </c>
      <c r="Q1104" s="27" t="str">
        <f>IF(O1104&lt;&gt;"",O1104,IF(ISNUMBER(FIND("xant",E1104)),"ant",IF(ISNUMBER(FIND("xgre",E1104)),"gre","glb")))</f>
        <v>glb</v>
      </c>
      <c r="R1104" s="23"/>
      <c r="S1104" s="23" t="str">
        <f t="shared" si="51"/>
        <v>longitude, latitude, time</v>
      </c>
      <c r="T1104" s="23" t="str">
        <f t="shared" si="52"/>
        <v>area: time: mean</v>
      </c>
      <c r="U1104" s="27" t="str">
        <f t="shared" si="53"/>
        <v>rlutcs</v>
      </c>
      <c r="V1104" s="23"/>
    </row>
    <row r="1105" spans="1:22" ht="28">
      <c r="A1105" s="23" t="s">
        <v>1633</v>
      </c>
      <c r="B1105" s="23" t="s">
        <v>1511</v>
      </c>
      <c r="C1105" s="24" t="s">
        <v>1512</v>
      </c>
      <c r="D1105" s="24" t="s">
        <v>1513</v>
      </c>
      <c r="E1105" s="24" t="s">
        <v>108</v>
      </c>
      <c r="F1105" s="23" t="s">
        <v>15</v>
      </c>
      <c r="G1105" s="23"/>
      <c r="H1105" s="23" t="s">
        <v>66</v>
      </c>
      <c r="I1105" s="24" t="s">
        <v>67</v>
      </c>
      <c r="J1105" s="23" t="s">
        <v>18</v>
      </c>
      <c r="K1105" s="24"/>
      <c r="L1105" s="26"/>
      <c r="M1105" s="26"/>
      <c r="N1105" s="23"/>
      <c r="O1105" s="27"/>
      <c r="P1105" s="23" t="s">
        <v>6217</v>
      </c>
      <c r="Q1105" s="27" t="str">
        <f>IF(O1105&lt;&gt;"",O1105,IF(ISNUMBER(FIND("xant",E1105)),"ant",IF(ISNUMBER(FIND("xgre",E1105)),"gre","glb")))</f>
        <v>glb</v>
      </c>
      <c r="R1105" s="23"/>
      <c r="S1105" s="23" t="str">
        <f t="shared" si="51"/>
        <v>longitude, latitude, time1</v>
      </c>
      <c r="T1105" s="23" t="str">
        <f t="shared" si="52"/>
        <v>area: mean time: point</v>
      </c>
      <c r="U1105" s="27" t="str">
        <f t="shared" si="53"/>
        <v>rlutcs</v>
      </c>
      <c r="V1105" s="23"/>
    </row>
    <row r="1106" spans="1:22" ht="28">
      <c r="A1106" s="23" t="s">
        <v>1710</v>
      </c>
      <c r="B1106" s="23" t="s">
        <v>1511</v>
      </c>
      <c r="C1106" s="24" t="s">
        <v>1512</v>
      </c>
      <c r="D1106" s="24" t="s">
        <v>1513</v>
      </c>
      <c r="E1106" s="24" t="s">
        <v>14</v>
      </c>
      <c r="F1106" s="23" t="s">
        <v>15</v>
      </c>
      <c r="G1106" s="23"/>
      <c r="H1106" s="23" t="s">
        <v>16</v>
      </c>
      <c r="I1106" s="24" t="s">
        <v>17</v>
      </c>
      <c r="J1106" s="23" t="s">
        <v>18</v>
      </c>
      <c r="K1106" s="24"/>
      <c r="L1106" s="26"/>
      <c r="M1106" s="26"/>
      <c r="N1106" s="23"/>
      <c r="O1106" s="27"/>
      <c r="P1106" s="23" t="s">
        <v>6217</v>
      </c>
      <c r="Q1106" s="27" t="str">
        <f>IF(O1106&lt;&gt;"",O1106,IF(ISNUMBER(FIND("xant",E1106)),"ant",IF(ISNUMBER(FIND("xgre",E1106)),"gre","glb")))</f>
        <v>glb</v>
      </c>
      <c r="R1106" s="23"/>
      <c r="S1106" s="23" t="str">
        <f t="shared" si="51"/>
        <v>longitude, latitude, time</v>
      </c>
      <c r="T1106" s="23" t="str">
        <f t="shared" si="52"/>
        <v>area: time: mean</v>
      </c>
      <c r="U1106" s="27" t="str">
        <f t="shared" si="53"/>
        <v>rlutcs</v>
      </c>
      <c r="V1106" s="23"/>
    </row>
    <row r="1107" spans="1:22" ht="28">
      <c r="A1107" s="23" t="s">
        <v>1981</v>
      </c>
      <c r="B1107" s="23" t="s">
        <v>1511</v>
      </c>
      <c r="C1107" s="24" t="s">
        <v>1512</v>
      </c>
      <c r="D1107" s="24" t="s">
        <v>1513</v>
      </c>
      <c r="E1107" s="24" t="s">
        <v>1930</v>
      </c>
      <c r="F1107" s="23" t="s">
        <v>1931</v>
      </c>
      <c r="G1107" s="23"/>
      <c r="H1107" s="23" t="s">
        <v>66</v>
      </c>
      <c r="I1107" s="24" t="s">
        <v>383</v>
      </c>
      <c r="J1107" s="23"/>
      <c r="K1107" s="24"/>
      <c r="L1107" s="26"/>
      <c r="M1107" s="26"/>
      <c r="N1107" s="23"/>
      <c r="O1107" s="27"/>
      <c r="P1107" s="23" t="s">
        <v>6221</v>
      </c>
      <c r="Q1107" s="27" t="str">
        <f>IF(O1107&lt;&gt;"",O1107,IF(ISNUMBER(FIND("xant",E1107)),"ant",IF(ISNUMBER(FIND("xgre",E1107)),"gre","glb")))</f>
        <v>glb</v>
      </c>
      <c r="R1107" s="23"/>
      <c r="S1107" s="23" t="str">
        <f t="shared" si="51"/>
        <v>site, time1</v>
      </c>
      <c r="T1107" s="23" t="str">
        <f t="shared" si="52"/>
        <v>area: point time: point</v>
      </c>
      <c r="U1107" s="27" t="str">
        <f t="shared" si="53"/>
        <v>rlutcs</v>
      </c>
      <c r="V1107" s="23"/>
    </row>
    <row r="1108" spans="1:22" ht="28">
      <c r="A1108" s="23" t="s">
        <v>2196</v>
      </c>
      <c r="B1108" s="23" t="s">
        <v>1511</v>
      </c>
      <c r="C1108" s="24" t="s">
        <v>1512</v>
      </c>
      <c r="D1108" s="24" t="s">
        <v>1513</v>
      </c>
      <c r="E1108" s="24" t="s">
        <v>2193</v>
      </c>
      <c r="F1108" s="23" t="s">
        <v>15</v>
      </c>
      <c r="G1108" s="23"/>
      <c r="H1108" s="23" t="s">
        <v>2194</v>
      </c>
      <c r="I1108" s="24" t="s">
        <v>2195</v>
      </c>
      <c r="J1108" s="23" t="s">
        <v>18</v>
      </c>
      <c r="K1108" s="25"/>
      <c r="L1108" s="25"/>
      <c r="M1108" s="26"/>
      <c r="N1108" s="23"/>
      <c r="O1108" s="27"/>
      <c r="P1108" s="23" t="s">
        <v>6217</v>
      </c>
      <c r="Q1108" s="27" t="str">
        <f>IF(O1108&lt;&gt;"",O1108,IF(ISNUMBER(FIND("xant",E1108)),"ant",IF(ISNUMBER(FIND("xgre",E1108)),"gre","glb")))</f>
        <v>glb</v>
      </c>
      <c r="R1108" s="23"/>
      <c r="S1108" s="23" t="str">
        <f t="shared" si="51"/>
        <v>longitude, latitude, time3</v>
      </c>
      <c r="T1108" s="23" t="str">
        <f t="shared" si="52"/>
        <v>area: mean time: mean within days time: mean over days</v>
      </c>
      <c r="U1108" s="27" t="str">
        <f t="shared" si="53"/>
        <v>rlutcs</v>
      </c>
      <c r="V1108" s="23"/>
    </row>
    <row r="1109" spans="1:22" ht="28">
      <c r="A1109" s="23" t="s">
        <v>2208</v>
      </c>
      <c r="B1109" s="23" t="s">
        <v>1511</v>
      </c>
      <c r="C1109" s="24" t="s">
        <v>1512</v>
      </c>
      <c r="D1109" s="24" t="s">
        <v>2209</v>
      </c>
      <c r="E1109" s="24" t="s">
        <v>14</v>
      </c>
      <c r="F1109" s="23" t="s">
        <v>15</v>
      </c>
      <c r="G1109" s="23"/>
      <c r="H1109" s="23" t="s">
        <v>16</v>
      </c>
      <c r="I1109" s="24" t="s">
        <v>17</v>
      </c>
      <c r="J1109" s="23" t="s">
        <v>18</v>
      </c>
      <c r="K1109" s="24"/>
      <c r="L1109" s="26"/>
      <c r="M1109" s="26"/>
      <c r="N1109" s="23"/>
      <c r="O1109" s="27"/>
      <c r="P1109" s="23" t="s">
        <v>6217</v>
      </c>
      <c r="Q1109" s="27" t="str">
        <f>IF(O1109&lt;&gt;"",O1109,IF(ISNUMBER(FIND("xant",E1109)),"ant",IF(ISNUMBER(FIND("xgre",E1109)),"gre","glb")))</f>
        <v>glb</v>
      </c>
      <c r="R1109" s="23"/>
      <c r="S1109" s="23" t="str">
        <f t="shared" si="51"/>
        <v>longitude, latitude, time</v>
      </c>
      <c r="T1109" s="23" t="str">
        <f t="shared" si="52"/>
        <v>area: time: mean</v>
      </c>
      <c r="U1109" s="27" t="str">
        <f t="shared" si="53"/>
        <v>rlutcs</v>
      </c>
      <c r="V1109" s="23"/>
    </row>
    <row r="1110" spans="1:22" ht="42">
      <c r="A1110" s="23" t="s">
        <v>1839</v>
      </c>
      <c r="B1110" s="23" t="s">
        <v>1840</v>
      </c>
      <c r="C1110" s="24" t="s">
        <v>1841</v>
      </c>
      <c r="D1110" s="24" t="s">
        <v>1842</v>
      </c>
      <c r="E1110" s="24" t="s">
        <v>14</v>
      </c>
      <c r="F1110" s="23" t="s">
        <v>15</v>
      </c>
      <c r="G1110" s="23"/>
      <c r="H1110" s="23" t="s">
        <v>16</v>
      </c>
      <c r="I1110" s="24" t="s">
        <v>17</v>
      </c>
      <c r="J1110" s="23" t="s">
        <v>18</v>
      </c>
      <c r="K1110" s="24"/>
      <c r="L1110" s="26"/>
      <c r="M1110" s="26"/>
      <c r="N1110" s="23"/>
      <c r="O1110" s="27"/>
      <c r="P1110" s="23" t="s">
        <v>6217</v>
      </c>
      <c r="Q1110" s="27" t="str">
        <f>IF(O1110&lt;&gt;"",O1110,IF(ISNUMBER(FIND("xant",E1110)),"ant",IF(ISNUMBER(FIND("xgre",E1110)),"gre","glb")))</f>
        <v>glb</v>
      </c>
      <c r="R1110" s="23"/>
      <c r="S1110" s="23" t="str">
        <f t="shared" si="51"/>
        <v>longitude, latitude, time</v>
      </c>
      <c r="T1110" s="23" t="str">
        <f t="shared" si="52"/>
        <v>area: time: mean</v>
      </c>
      <c r="U1110" s="27" t="str">
        <f t="shared" si="53"/>
        <v>rlutcs4co2</v>
      </c>
      <c r="V1110" s="23"/>
    </row>
    <row r="1111" spans="1:22" ht="28">
      <c r="A1111" s="23" t="s">
        <v>1180</v>
      </c>
      <c r="B1111" s="23" t="s">
        <v>1181</v>
      </c>
      <c r="C1111" s="24" t="s">
        <v>1182</v>
      </c>
      <c r="D1111" s="24" t="s">
        <v>1183</v>
      </c>
      <c r="E1111" s="24" t="s">
        <v>14</v>
      </c>
      <c r="F1111" s="23" t="s">
        <v>15</v>
      </c>
      <c r="G1111" s="23"/>
      <c r="H1111" s="23" t="s">
        <v>16</v>
      </c>
      <c r="I1111" s="24" t="s">
        <v>17</v>
      </c>
      <c r="J1111" s="23" t="s">
        <v>18</v>
      </c>
      <c r="K1111" s="24"/>
      <c r="L1111" s="26"/>
      <c r="M1111" s="26"/>
      <c r="N1111" s="23"/>
      <c r="O1111" s="27"/>
      <c r="P1111" s="23" t="s">
        <v>6217</v>
      </c>
      <c r="Q1111" s="27" t="str">
        <f>IF(O1111&lt;&gt;"",O1111,IF(ISNUMBER(FIND("xant",E1111)),"ant",IF(ISNUMBER(FIND("xgre",E1111)),"gre","glb")))</f>
        <v>glb</v>
      </c>
      <c r="R1111" s="23"/>
      <c r="S1111" s="23" t="str">
        <f t="shared" si="51"/>
        <v>longitude, latitude, time</v>
      </c>
      <c r="T1111" s="23" t="str">
        <f t="shared" si="52"/>
        <v>area: time: mean</v>
      </c>
      <c r="U1111" s="27" t="str">
        <f t="shared" si="53"/>
        <v>rlutcsaf</v>
      </c>
      <c r="V1111" s="23"/>
    </row>
    <row r="1112" spans="1:22" ht="56">
      <c r="A1112" s="23" t="s">
        <v>1184</v>
      </c>
      <c r="B1112" s="23" t="s">
        <v>1185</v>
      </c>
      <c r="C1112" s="24" t="s">
        <v>1186</v>
      </c>
      <c r="D1112" s="24" t="s">
        <v>1187</v>
      </c>
      <c r="E1112" s="24" t="s">
        <v>14</v>
      </c>
      <c r="F1112" s="23" t="s">
        <v>15</v>
      </c>
      <c r="G1112" s="23"/>
      <c r="H1112" s="23" t="s">
        <v>16</v>
      </c>
      <c r="I1112" s="24" t="s">
        <v>17</v>
      </c>
      <c r="J1112" s="23" t="s">
        <v>18</v>
      </c>
      <c r="K1112" s="24"/>
      <c r="L1112" s="26"/>
      <c r="M1112" s="26"/>
      <c r="N1112" s="23"/>
      <c r="O1112" s="27"/>
      <c r="P1112" s="23" t="s">
        <v>6217</v>
      </c>
      <c r="Q1112" s="27" t="str">
        <f>IF(O1112&lt;&gt;"",O1112,IF(ISNUMBER(FIND("xant",E1112)),"ant",IF(ISNUMBER(FIND("xgre",E1112)),"gre","glb")))</f>
        <v>glb</v>
      </c>
      <c r="R1112" s="23"/>
      <c r="S1112" s="23" t="str">
        <f t="shared" si="51"/>
        <v>longitude, latitude, time</v>
      </c>
      <c r="T1112" s="23" t="str">
        <f t="shared" si="52"/>
        <v>area: time: mean</v>
      </c>
      <c r="U1112" s="27" t="str">
        <f t="shared" si="53"/>
        <v>rlutcsch4ref</v>
      </c>
      <c r="V1112" s="23"/>
    </row>
    <row r="1113" spans="1:22" ht="56">
      <c r="A1113" s="23" t="s">
        <v>1188</v>
      </c>
      <c r="B1113" s="23" t="s">
        <v>1189</v>
      </c>
      <c r="C1113" s="24" t="s">
        <v>1190</v>
      </c>
      <c r="D1113" s="24" t="s">
        <v>1191</v>
      </c>
      <c r="E1113" s="24" t="s">
        <v>14</v>
      </c>
      <c r="F1113" s="23" t="s">
        <v>15</v>
      </c>
      <c r="G1113" s="23"/>
      <c r="H1113" s="23" t="s">
        <v>16</v>
      </c>
      <c r="I1113" s="24" t="s">
        <v>17</v>
      </c>
      <c r="J1113" s="23" t="s">
        <v>18</v>
      </c>
      <c r="K1113" s="24"/>
      <c r="L1113" s="26"/>
      <c r="M1113" s="26"/>
      <c r="N1113" s="23"/>
      <c r="O1113" s="27"/>
      <c r="P1113" s="23" t="s">
        <v>6217</v>
      </c>
      <c r="Q1113" s="27" t="str">
        <f>IF(O1113&lt;&gt;"",O1113,IF(ISNUMBER(FIND("xant",E1113)),"ant",IF(ISNUMBER(FIND("xgre",E1113)),"gre","glb")))</f>
        <v>glb</v>
      </c>
      <c r="R1113" s="23"/>
      <c r="S1113" s="23" t="str">
        <f t="shared" si="51"/>
        <v>longitude, latitude, time</v>
      </c>
      <c r="T1113" s="23" t="str">
        <f t="shared" si="52"/>
        <v>area: time: mean</v>
      </c>
      <c r="U1113" s="27" t="str">
        <f t="shared" si="53"/>
        <v>rlutcso3ref</v>
      </c>
      <c r="V1113" s="23"/>
    </row>
    <row r="1114" spans="1:22" ht="56">
      <c r="A1114" s="23" t="s">
        <v>1192</v>
      </c>
      <c r="B1114" s="23" t="s">
        <v>1193</v>
      </c>
      <c r="C1114" s="24" t="s">
        <v>1194</v>
      </c>
      <c r="D1114" s="24" t="s">
        <v>1195</v>
      </c>
      <c r="E1114" s="24" t="s">
        <v>14</v>
      </c>
      <c r="F1114" s="23" t="s">
        <v>15</v>
      </c>
      <c r="G1114" s="23"/>
      <c r="H1114" s="23" t="s">
        <v>16</v>
      </c>
      <c r="I1114" s="24" t="s">
        <v>17</v>
      </c>
      <c r="J1114" s="23" t="s">
        <v>18</v>
      </c>
      <c r="K1114" s="24"/>
      <c r="L1114" s="26"/>
      <c r="M1114" s="26"/>
      <c r="N1114" s="23"/>
      <c r="O1114" s="27"/>
      <c r="P1114" s="23" t="s">
        <v>6217</v>
      </c>
      <c r="Q1114" s="27" t="str">
        <f>IF(O1114&lt;&gt;"",O1114,IF(ISNUMBER(FIND("xant",E1114)),"ant",IF(ISNUMBER(FIND("xgre",E1114)),"gre","glb")))</f>
        <v>glb</v>
      </c>
      <c r="R1114" s="23"/>
      <c r="S1114" s="23" t="str">
        <f t="shared" si="51"/>
        <v>longitude, latitude, time</v>
      </c>
      <c r="T1114" s="23" t="str">
        <f t="shared" si="52"/>
        <v>area: time: mean</v>
      </c>
      <c r="U1114" s="27" t="str">
        <f t="shared" si="53"/>
        <v>rluto3ref</v>
      </c>
      <c r="V1114" s="23"/>
    </row>
    <row r="1115" spans="1:22" ht="56">
      <c r="A1115" s="23" t="s">
        <v>3696</v>
      </c>
      <c r="B1115" s="23" t="s">
        <v>3697</v>
      </c>
      <c r="C1115" s="24" t="s">
        <v>3698</v>
      </c>
      <c r="D1115" s="24" t="s">
        <v>3699</v>
      </c>
      <c r="E1115" s="24" t="s">
        <v>2703</v>
      </c>
      <c r="F1115" s="23" t="s">
        <v>15</v>
      </c>
      <c r="G1115" s="23"/>
      <c r="H1115" s="23" t="s">
        <v>571</v>
      </c>
      <c r="I1115" s="24" t="s">
        <v>572</v>
      </c>
      <c r="J1115" s="23" t="s">
        <v>18</v>
      </c>
      <c r="K1115" s="24" t="s">
        <v>6026</v>
      </c>
      <c r="L1115" s="26"/>
      <c r="M1115" s="26" t="s">
        <v>2711</v>
      </c>
      <c r="N1115" s="23"/>
      <c r="O1115" s="27"/>
      <c r="P1115" s="23" t="b">
        <v>0</v>
      </c>
      <c r="Q1115" s="27" t="str">
        <f>IF(O1115&lt;&gt;"",O1115,IF(ISNUMBER(FIND("xant",E1115)),"ant",IF(ISNUMBER(FIND("xgre",E1115)),"gre","glb")))</f>
        <v>glb</v>
      </c>
      <c r="R1115" s="23"/>
      <c r="S1115" s="23" t="str">
        <f t="shared" si="51"/>
        <v>longitude, latitude</v>
      </c>
      <c r="T1115" s="23" t="str">
        <f t="shared" si="52"/>
        <v>area: mean where land</v>
      </c>
      <c r="U1115" s="27" t="str">
        <f t="shared" si="53"/>
        <v>rootd</v>
      </c>
      <c r="V1115" s="23"/>
    </row>
    <row r="1116" spans="1:22" ht="14">
      <c r="A1116" s="23" t="s">
        <v>1843</v>
      </c>
      <c r="B1116" s="23" t="s">
        <v>1844</v>
      </c>
      <c r="C1116" s="24" t="s">
        <v>1845</v>
      </c>
      <c r="D1116" s="24" t="s">
        <v>1809</v>
      </c>
      <c r="E1116" s="24" t="s">
        <v>1147</v>
      </c>
      <c r="F1116" s="23" t="s">
        <v>1148</v>
      </c>
      <c r="G1116" s="23"/>
      <c r="H1116" s="23" t="s">
        <v>16</v>
      </c>
      <c r="I1116" s="24" t="s">
        <v>17</v>
      </c>
      <c r="J1116" s="23" t="s">
        <v>18</v>
      </c>
      <c r="K1116" s="24"/>
      <c r="L1116" s="26"/>
      <c r="M1116" s="26"/>
      <c r="N1116" s="23"/>
      <c r="O1116" s="27"/>
      <c r="P1116" s="23" t="s">
        <v>6217</v>
      </c>
      <c r="Q1116" s="27" t="str">
        <f>IF(O1116&lt;&gt;"",O1116,IF(ISNUMBER(FIND("xant",E1116)),"ant",IF(ISNUMBER(FIND("xgre",E1116)),"gre","glb")))</f>
        <v>glb</v>
      </c>
      <c r="R1116" s="23"/>
      <c r="S1116" s="23" t="str">
        <f t="shared" si="51"/>
        <v>longitude, latitude, alevhalf, time</v>
      </c>
      <c r="T1116" s="23" t="str">
        <f t="shared" si="52"/>
        <v>area: time: mean</v>
      </c>
      <c r="U1116" s="27" t="str">
        <f t="shared" si="53"/>
        <v>rsd</v>
      </c>
      <c r="V1116" s="23"/>
    </row>
    <row r="1117" spans="1:22" ht="28">
      <c r="A1117" s="23" t="s">
        <v>1982</v>
      </c>
      <c r="B1117" s="23" t="s">
        <v>1844</v>
      </c>
      <c r="C1117" s="24" t="s">
        <v>1845</v>
      </c>
      <c r="D1117" s="24" t="s">
        <v>1983</v>
      </c>
      <c r="E1117" s="24" t="s">
        <v>1959</v>
      </c>
      <c r="F1117" s="23" t="s">
        <v>1960</v>
      </c>
      <c r="G1117" s="23"/>
      <c r="H1117" s="23" t="s">
        <v>66</v>
      </c>
      <c r="I1117" s="24" t="s">
        <v>383</v>
      </c>
      <c r="J1117" s="23"/>
      <c r="K1117" s="24"/>
      <c r="L1117" s="26"/>
      <c r="M1117" s="26"/>
      <c r="N1117" s="23"/>
      <c r="O1117" s="27"/>
      <c r="P1117" s="23" t="s">
        <v>6221</v>
      </c>
      <c r="Q1117" s="27" t="str">
        <f>IF(O1117&lt;&gt;"",O1117,IF(ISNUMBER(FIND("xant",E1117)),"ant",IF(ISNUMBER(FIND("xgre",E1117)),"gre","glb")))</f>
        <v>glb</v>
      </c>
      <c r="R1117" s="23"/>
      <c r="S1117" s="23" t="str">
        <f t="shared" si="51"/>
        <v>alevhalf, site, time1</v>
      </c>
      <c r="T1117" s="23" t="str">
        <f t="shared" si="52"/>
        <v>area: point time: point</v>
      </c>
      <c r="U1117" s="27" t="str">
        <f t="shared" si="53"/>
        <v>rsd</v>
      </c>
      <c r="V1117" s="23"/>
    </row>
    <row r="1118" spans="1:22" ht="28">
      <c r="A1118" s="23" t="s">
        <v>1846</v>
      </c>
      <c r="B1118" s="23" t="s">
        <v>1847</v>
      </c>
      <c r="C1118" s="24" t="s">
        <v>1848</v>
      </c>
      <c r="D1118" s="24" t="s">
        <v>1849</v>
      </c>
      <c r="E1118" s="24" t="s">
        <v>1147</v>
      </c>
      <c r="F1118" s="23" t="s">
        <v>1148</v>
      </c>
      <c r="G1118" s="23"/>
      <c r="H1118" s="23" t="s">
        <v>16</v>
      </c>
      <c r="I1118" s="24" t="s">
        <v>17</v>
      </c>
      <c r="J1118" s="23" t="s">
        <v>18</v>
      </c>
      <c r="K1118" s="24"/>
      <c r="L1118" s="26"/>
      <c r="M1118" s="26"/>
      <c r="N1118" s="23"/>
      <c r="O1118" s="27"/>
      <c r="P1118" s="23" t="s">
        <v>6217</v>
      </c>
      <c r="Q1118" s="27" t="str">
        <f>IF(O1118&lt;&gt;"",O1118,IF(ISNUMBER(FIND("xant",E1118)),"ant",IF(ISNUMBER(FIND("xgre",E1118)),"gre","glb")))</f>
        <v>glb</v>
      </c>
      <c r="R1118" s="23"/>
      <c r="S1118" s="23" t="str">
        <f t="shared" si="51"/>
        <v>longitude, latitude, alevhalf, time</v>
      </c>
      <c r="T1118" s="23" t="str">
        <f t="shared" si="52"/>
        <v>area: time: mean</v>
      </c>
      <c r="U1118" s="27" t="str">
        <f t="shared" si="53"/>
        <v>rsd4co2</v>
      </c>
      <c r="V1118" s="23"/>
    </row>
    <row r="1119" spans="1:22" ht="28">
      <c r="A1119" s="23" t="s">
        <v>1850</v>
      </c>
      <c r="B1119" s="23" t="s">
        <v>1851</v>
      </c>
      <c r="C1119" s="24" t="s">
        <v>1852</v>
      </c>
      <c r="D1119" s="24" t="s">
        <v>1809</v>
      </c>
      <c r="E1119" s="24" t="s">
        <v>1147</v>
      </c>
      <c r="F1119" s="23" t="s">
        <v>1148</v>
      </c>
      <c r="G1119" s="23"/>
      <c r="H1119" s="23" t="s">
        <v>16</v>
      </c>
      <c r="I1119" s="24" t="s">
        <v>17</v>
      </c>
      <c r="J1119" s="23" t="s">
        <v>18</v>
      </c>
      <c r="K1119" s="24"/>
      <c r="L1119" s="26"/>
      <c r="M1119" s="26"/>
      <c r="N1119" s="23"/>
      <c r="O1119" s="27"/>
      <c r="P1119" s="23" t="s">
        <v>6217</v>
      </c>
      <c r="Q1119" s="27" t="str">
        <f>IF(O1119&lt;&gt;"",O1119,IF(ISNUMBER(FIND("xant",E1119)),"ant",IF(ISNUMBER(FIND("xgre",E1119)),"gre","glb")))</f>
        <v>glb</v>
      </c>
      <c r="R1119" s="23"/>
      <c r="S1119" s="23" t="str">
        <f t="shared" si="51"/>
        <v>longitude, latitude, alevhalf, time</v>
      </c>
      <c r="T1119" s="23" t="str">
        <f t="shared" si="52"/>
        <v>area: time: mean</v>
      </c>
      <c r="U1119" s="27" t="str">
        <f t="shared" si="53"/>
        <v>rsdcs</v>
      </c>
      <c r="V1119" s="23"/>
    </row>
    <row r="1120" spans="1:22" ht="28">
      <c r="A1120" s="23" t="s">
        <v>1984</v>
      </c>
      <c r="B1120" s="23" t="s">
        <v>1851</v>
      </c>
      <c r="C1120" s="24" t="s">
        <v>1852</v>
      </c>
      <c r="D1120" s="24" t="s">
        <v>1985</v>
      </c>
      <c r="E1120" s="24" t="s">
        <v>1959</v>
      </c>
      <c r="F1120" s="23" t="s">
        <v>1960</v>
      </c>
      <c r="G1120" s="23"/>
      <c r="H1120" s="23" t="s">
        <v>66</v>
      </c>
      <c r="I1120" s="24" t="s">
        <v>383</v>
      </c>
      <c r="J1120" s="23"/>
      <c r="K1120" s="24"/>
      <c r="L1120" s="26"/>
      <c r="M1120" s="26"/>
      <c r="N1120" s="23"/>
      <c r="O1120" s="27"/>
      <c r="P1120" s="23" t="s">
        <v>6221</v>
      </c>
      <c r="Q1120" s="27" t="str">
        <f>IF(O1120&lt;&gt;"",O1120,IF(ISNUMBER(FIND("xant",E1120)),"ant",IF(ISNUMBER(FIND("xgre",E1120)),"gre","glb")))</f>
        <v>glb</v>
      </c>
      <c r="R1120" s="23"/>
      <c r="S1120" s="23" t="str">
        <f t="shared" si="51"/>
        <v>alevhalf, site, time1</v>
      </c>
      <c r="T1120" s="23" t="str">
        <f t="shared" si="52"/>
        <v>area: point time: point</v>
      </c>
      <c r="U1120" s="27" t="str">
        <f t="shared" si="53"/>
        <v>rsdcs</v>
      </c>
      <c r="V1120" s="23"/>
    </row>
    <row r="1121" spans="1:22" ht="42">
      <c r="A1121" s="23" t="s">
        <v>1853</v>
      </c>
      <c r="B1121" s="23" t="s">
        <v>1854</v>
      </c>
      <c r="C1121" s="24" t="s">
        <v>1855</v>
      </c>
      <c r="D1121" s="24" t="s">
        <v>1856</v>
      </c>
      <c r="E1121" s="24" t="s">
        <v>1147</v>
      </c>
      <c r="F1121" s="23" t="s">
        <v>1148</v>
      </c>
      <c r="G1121" s="23"/>
      <c r="H1121" s="23" t="s">
        <v>16</v>
      </c>
      <c r="I1121" s="24" t="s">
        <v>17</v>
      </c>
      <c r="J1121" s="23" t="s">
        <v>18</v>
      </c>
      <c r="K1121" s="24"/>
      <c r="L1121" s="26"/>
      <c r="M1121" s="26"/>
      <c r="N1121" s="23"/>
      <c r="O1121" s="27"/>
      <c r="P1121" s="23" t="s">
        <v>6217</v>
      </c>
      <c r="Q1121" s="27" t="str">
        <f>IF(O1121&lt;&gt;"",O1121,IF(ISNUMBER(FIND("xant",E1121)),"ant",IF(ISNUMBER(FIND("xgre",E1121)),"gre","glb")))</f>
        <v>glb</v>
      </c>
      <c r="R1121" s="23"/>
      <c r="S1121" s="23" t="str">
        <f t="shared" si="51"/>
        <v>longitude, latitude, alevhalf, time</v>
      </c>
      <c r="T1121" s="23" t="str">
        <f t="shared" si="52"/>
        <v>area: time: mean</v>
      </c>
      <c r="U1121" s="27" t="str">
        <f t="shared" si="53"/>
        <v>rsdcs4co2</v>
      </c>
      <c r="V1121" s="23"/>
    </row>
    <row r="1122" spans="1:22" ht="42">
      <c r="A1122" s="23" t="s">
        <v>4311</v>
      </c>
      <c r="B1122" s="23" t="s">
        <v>4312</v>
      </c>
      <c r="C1122" s="24" t="s">
        <v>4313</v>
      </c>
      <c r="D1122" s="24" t="s">
        <v>4314</v>
      </c>
      <c r="E1122" s="24" t="s">
        <v>29</v>
      </c>
      <c r="F1122" s="23" t="s">
        <v>30</v>
      </c>
      <c r="G1122" s="23"/>
      <c r="H1122" s="23" t="s">
        <v>16</v>
      </c>
      <c r="I1122" s="24" t="s">
        <v>31</v>
      </c>
      <c r="J1122" s="23" t="s">
        <v>32</v>
      </c>
      <c r="K1122" s="24"/>
      <c r="L1122" s="26"/>
      <c r="M1122" s="26"/>
      <c r="N1122" s="23"/>
      <c r="O1122" s="27"/>
      <c r="P1122" s="23" t="s">
        <v>6218</v>
      </c>
      <c r="Q1122" s="27" t="str">
        <f>IF(O1122&lt;&gt;"",O1122,IF(ISNUMBER(FIND("xant",E1122)),"ant",IF(ISNUMBER(FIND("xgre",E1122)),"gre","glb")))</f>
        <v>glb</v>
      </c>
      <c r="R1122" s="23"/>
      <c r="S1122" s="23" t="str">
        <f t="shared" si="51"/>
        <v>longitude, latitude, olevel, time</v>
      </c>
      <c r="T1122" s="23" t="str">
        <f t="shared" si="52"/>
        <v>area: mean where sea time: mean</v>
      </c>
      <c r="U1122" s="27" t="str">
        <f t="shared" si="53"/>
        <v>rsdo</v>
      </c>
      <c r="V1122" s="23"/>
    </row>
    <row r="1123" spans="1:22" ht="28">
      <c r="A1123" s="23" t="s">
        <v>5333</v>
      </c>
      <c r="B1123" s="23" t="s">
        <v>5334</v>
      </c>
      <c r="C1123" s="24" t="s">
        <v>5335</v>
      </c>
      <c r="D1123" s="24" t="s">
        <v>5336</v>
      </c>
      <c r="E1123" s="24" t="s">
        <v>29</v>
      </c>
      <c r="F1123" s="23" t="s">
        <v>30</v>
      </c>
      <c r="G1123" s="23"/>
      <c r="H1123" s="23" t="s">
        <v>16</v>
      </c>
      <c r="I1123" s="24" t="s">
        <v>31</v>
      </c>
      <c r="J1123" s="23" t="s">
        <v>32</v>
      </c>
      <c r="K1123" s="24"/>
      <c r="L1123" s="26"/>
      <c r="M1123" s="26"/>
      <c r="N1123" s="23"/>
      <c r="O1123" s="27"/>
      <c r="P1123" s="23" t="s">
        <v>6218</v>
      </c>
      <c r="Q1123" s="27" t="str">
        <f>IF(O1123&lt;&gt;"",O1123,IF(ISNUMBER(FIND("xant",E1123)),"ant",IF(ISNUMBER(FIND("xgre",E1123)),"gre","glb")))</f>
        <v>glb</v>
      </c>
      <c r="R1123" s="23"/>
      <c r="S1123" s="23" t="str">
        <f t="shared" si="51"/>
        <v>longitude, latitude, olevel, time</v>
      </c>
      <c r="T1123" s="23" t="str">
        <f t="shared" si="52"/>
        <v>area: mean where sea time: mean</v>
      </c>
      <c r="U1123" s="27" t="str">
        <f t="shared" si="53"/>
        <v>rsdoabsorb</v>
      </c>
      <c r="V1123" s="23"/>
    </row>
    <row r="1124" spans="1:22" ht="28">
      <c r="A1124" s="23" t="s">
        <v>115</v>
      </c>
      <c r="B1124" s="23" t="s">
        <v>116</v>
      </c>
      <c r="C1124" s="24" t="s">
        <v>117</v>
      </c>
      <c r="D1124" s="24" t="s">
        <v>52</v>
      </c>
      <c r="E1124" s="24" t="s">
        <v>14</v>
      </c>
      <c r="F1124" s="23" t="s">
        <v>15</v>
      </c>
      <c r="G1124" s="23"/>
      <c r="H1124" s="23" t="s">
        <v>16</v>
      </c>
      <c r="I1124" s="24" t="s">
        <v>17</v>
      </c>
      <c r="J1124" s="23" t="s">
        <v>18</v>
      </c>
      <c r="K1124" s="24"/>
      <c r="L1124" s="26"/>
      <c r="M1124" s="26"/>
      <c r="N1124" s="23"/>
      <c r="O1124" s="27"/>
      <c r="P1124" s="23" t="s">
        <v>6217</v>
      </c>
      <c r="Q1124" s="27" t="str">
        <f>IF(O1124&lt;&gt;"",O1124,IF(ISNUMBER(FIND("xant",E1124)),"ant",IF(ISNUMBER(FIND("xgre",E1124)),"gre","glb")))</f>
        <v>glb</v>
      </c>
      <c r="R1124" s="23"/>
      <c r="S1124" s="23" t="str">
        <f t="shared" si="51"/>
        <v>longitude, latitude, time</v>
      </c>
      <c r="T1124" s="23" t="str">
        <f t="shared" si="52"/>
        <v>area: time: mean</v>
      </c>
      <c r="U1124" s="27" t="str">
        <f t="shared" si="53"/>
        <v>rsds</v>
      </c>
      <c r="V1124" s="23"/>
    </row>
    <row r="1125" spans="1:22" ht="28">
      <c r="A1125" s="23" t="s">
        <v>325</v>
      </c>
      <c r="B1125" s="23" t="s">
        <v>116</v>
      </c>
      <c r="C1125" s="24" t="s">
        <v>117</v>
      </c>
      <c r="D1125" s="24" t="s">
        <v>326</v>
      </c>
      <c r="E1125" s="24" t="s">
        <v>14</v>
      </c>
      <c r="F1125" s="23" t="s">
        <v>15</v>
      </c>
      <c r="G1125" s="23"/>
      <c r="H1125" s="23" t="s">
        <v>16</v>
      </c>
      <c r="I1125" s="24" t="s">
        <v>17</v>
      </c>
      <c r="J1125" s="23" t="s">
        <v>18</v>
      </c>
      <c r="K1125" s="24"/>
      <c r="L1125" s="26"/>
      <c r="M1125" s="26"/>
      <c r="N1125" s="23"/>
      <c r="O1125" s="27"/>
      <c r="P1125" s="23" t="s">
        <v>6217</v>
      </c>
      <c r="Q1125" s="27" t="str">
        <f>IF(O1125&lt;&gt;"",O1125,IF(ISNUMBER(FIND("xant",E1125)),"ant",IF(ISNUMBER(FIND("xgre",E1125)),"gre","glb")))</f>
        <v>glb</v>
      </c>
      <c r="R1125" s="23"/>
      <c r="S1125" s="23" t="str">
        <f t="shared" si="51"/>
        <v>longitude, latitude, time</v>
      </c>
      <c r="T1125" s="23" t="str">
        <f t="shared" si="52"/>
        <v>area: time: mean</v>
      </c>
      <c r="U1125" s="27" t="str">
        <f t="shared" si="53"/>
        <v>rsds</v>
      </c>
      <c r="V1125" s="23"/>
    </row>
    <row r="1126" spans="1:22" ht="28">
      <c r="A1126" s="23" t="s">
        <v>1514</v>
      </c>
      <c r="B1126" s="23" t="s">
        <v>116</v>
      </c>
      <c r="C1126" s="24" t="s">
        <v>117</v>
      </c>
      <c r="D1126" s="24" t="s">
        <v>1515</v>
      </c>
      <c r="E1126" s="24" t="s">
        <v>14</v>
      </c>
      <c r="F1126" s="23" t="s">
        <v>15</v>
      </c>
      <c r="G1126" s="23"/>
      <c r="H1126" s="23" t="s">
        <v>16</v>
      </c>
      <c r="I1126" s="24" t="s">
        <v>17</v>
      </c>
      <c r="J1126" s="23" t="s">
        <v>18</v>
      </c>
      <c r="K1126" s="24"/>
      <c r="L1126" s="26"/>
      <c r="M1126" s="26"/>
      <c r="N1126" s="23"/>
      <c r="O1126" s="27"/>
      <c r="P1126" s="23" t="s">
        <v>6217</v>
      </c>
      <c r="Q1126" s="27" t="str">
        <f>IF(O1126&lt;&gt;"",O1126,IF(ISNUMBER(FIND("xant",E1126)),"ant",IF(ISNUMBER(FIND("xgre",E1126)),"gre","glb")))</f>
        <v>glb</v>
      </c>
      <c r="R1126" s="23"/>
      <c r="S1126" s="23" t="str">
        <f t="shared" si="51"/>
        <v>longitude, latitude, time</v>
      </c>
      <c r="T1126" s="23" t="str">
        <f t="shared" si="52"/>
        <v>area: time: mean</v>
      </c>
      <c r="U1126" s="27" t="str">
        <f t="shared" si="53"/>
        <v>rsds</v>
      </c>
      <c r="V1126" s="23"/>
    </row>
    <row r="1127" spans="1:22" ht="28">
      <c r="A1127" s="23" t="s">
        <v>1634</v>
      </c>
      <c r="B1127" s="23" t="s">
        <v>116</v>
      </c>
      <c r="C1127" s="24" t="s">
        <v>117</v>
      </c>
      <c r="D1127" s="24" t="s">
        <v>1515</v>
      </c>
      <c r="E1127" s="24" t="s">
        <v>108</v>
      </c>
      <c r="F1127" s="23" t="s">
        <v>15</v>
      </c>
      <c r="G1127" s="23"/>
      <c r="H1127" s="23" t="s">
        <v>66</v>
      </c>
      <c r="I1127" s="24" t="s">
        <v>67</v>
      </c>
      <c r="J1127" s="23" t="s">
        <v>18</v>
      </c>
      <c r="K1127" s="24"/>
      <c r="L1127" s="26"/>
      <c r="M1127" s="26"/>
      <c r="N1127" s="23"/>
      <c r="O1127" s="27"/>
      <c r="P1127" s="23" t="s">
        <v>6217</v>
      </c>
      <c r="Q1127" s="27" t="str">
        <f>IF(O1127&lt;&gt;"",O1127,IF(ISNUMBER(FIND("xant",E1127)),"ant",IF(ISNUMBER(FIND("xgre",E1127)),"gre","glb")))</f>
        <v>glb</v>
      </c>
      <c r="R1127" s="23"/>
      <c r="S1127" s="23" t="str">
        <f t="shared" si="51"/>
        <v>longitude, latitude, time1</v>
      </c>
      <c r="T1127" s="23" t="str">
        <f t="shared" si="52"/>
        <v>area: mean time: point</v>
      </c>
      <c r="U1127" s="27" t="str">
        <f t="shared" si="53"/>
        <v>rsds</v>
      </c>
      <c r="V1127" s="23"/>
    </row>
    <row r="1128" spans="1:22" ht="28">
      <c r="A1128" s="23" t="s">
        <v>1986</v>
      </c>
      <c r="B1128" s="23" t="s">
        <v>116</v>
      </c>
      <c r="C1128" s="24" t="s">
        <v>117</v>
      </c>
      <c r="D1128" s="24" t="s">
        <v>1515</v>
      </c>
      <c r="E1128" s="24" t="s">
        <v>1930</v>
      </c>
      <c r="F1128" s="23" t="s">
        <v>1931</v>
      </c>
      <c r="G1128" s="23"/>
      <c r="H1128" s="23" t="s">
        <v>66</v>
      </c>
      <c r="I1128" s="24" t="s">
        <v>383</v>
      </c>
      <c r="J1128" s="23"/>
      <c r="K1128" s="24"/>
      <c r="L1128" s="26"/>
      <c r="M1128" s="26"/>
      <c r="N1128" s="23"/>
      <c r="O1128" s="27"/>
      <c r="P1128" s="23" t="s">
        <v>6221</v>
      </c>
      <c r="Q1128" s="27" t="str">
        <f>IF(O1128&lt;&gt;"",O1128,IF(ISNUMBER(FIND("xant",E1128)),"ant",IF(ISNUMBER(FIND("xgre",E1128)),"gre","glb")))</f>
        <v>glb</v>
      </c>
      <c r="R1128" s="23"/>
      <c r="S1128" s="23" t="str">
        <f t="shared" si="51"/>
        <v>site, time1</v>
      </c>
      <c r="T1128" s="23" t="str">
        <f t="shared" si="52"/>
        <v>area: point time: point</v>
      </c>
      <c r="U1128" s="27" t="str">
        <f t="shared" si="53"/>
        <v>rsds</v>
      </c>
      <c r="V1128" s="23"/>
    </row>
    <row r="1129" spans="1:22" ht="28">
      <c r="A1129" s="23" t="s">
        <v>2085</v>
      </c>
      <c r="B1129" s="23" t="s">
        <v>116</v>
      </c>
      <c r="C1129" s="24" t="s">
        <v>117</v>
      </c>
      <c r="D1129" s="24" t="s">
        <v>1515</v>
      </c>
      <c r="E1129" s="24" t="s">
        <v>14</v>
      </c>
      <c r="F1129" s="23" t="s">
        <v>15</v>
      </c>
      <c r="G1129" s="23"/>
      <c r="H1129" s="23" t="s">
        <v>16</v>
      </c>
      <c r="I1129" s="24" t="s">
        <v>17</v>
      </c>
      <c r="J1129" s="23" t="s">
        <v>18</v>
      </c>
      <c r="K1129" s="24"/>
      <c r="L1129" s="26"/>
      <c r="M1129" s="26"/>
      <c r="N1129" s="23"/>
      <c r="O1129" s="27"/>
      <c r="P1129" s="23" t="s">
        <v>6217</v>
      </c>
      <c r="Q1129" s="27" t="str">
        <f>IF(O1129&lt;&gt;"",O1129,IF(ISNUMBER(FIND("xant",E1129)),"ant",IF(ISNUMBER(FIND("xgre",E1129)),"gre","glb")))</f>
        <v>glb</v>
      </c>
      <c r="R1129" s="23"/>
      <c r="S1129" s="23" t="str">
        <f t="shared" si="51"/>
        <v>longitude, latitude, time</v>
      </c>
      <c r="T1129" s="23" t="str">
        <f t="shared" si="52"/>
        <v>area: time: mean</v>
      </c>
      <c r="U1129" s="27" t="str">
        <f t="shared" si="53"/>
        <v>rsds</v>
      </c>
      <c r="V1129" s="23"/>
    </row>
    <row r="1130" spans="1:22" ht="28">
      <c r="A1130" s="23" t="s">
        <v>2157</v>
      </c>
      <c r="B1130" s="23" t="s">
        <v>116</v>
      </c>
      <c r="C1130" s="24" t="s">
        <v>2158</v>
      </c>
      <c r="D1130" s="24" t="s">
        <v>2158</v>
      </c>
      <c r="E1130" s="24" t="s">
        <v>14</v>
      </c>
      <c r="F1130" s="23" t="s">
        <v>15</v>
      </c>
      <c r="G1130" s="23"/>
      <c r="H1130" s="23" t="s">
        <v>16</v>
      </c>
      <c r="I1130" s="24" t="s">
        <v>17</v>
      </c>
      <c r="J1130" s="23" t="s">
        <v>18</v>
      </c>
      <c r="K1130" s="24"/>
      <c r="L1130" s="26"/>
      <c r="M1130" s="26"/>
      <c r="N1130" s="23"/>
      <c r="O1130" s="27"/>
      <c r="P1130" s="23" t="s">
        <v>6217</v>
      </c>
      <c r="Q1130" s="27" t="str">
        <f>IF(O1130&lt;&gt;"",O1130,IF(ISNUMBER(FIND("xant",E1130)),"ant",IF(ISNUMBER(FIND("xgre",E1130)),"gre","glb")))</f>
        <v>glb</v>
      </c>
      <c r="R1130" s="23"/>
      <c r="S1130" s="23" t="str">
        <f t="shared" si="51"/>
        <v>longitude, latitude, time</v>
      </c>
      <c r="T1130" s="23" t="str">
        <f t="shared" si="52"/>
        <v>area: time: mean</v>
      </c>
      <c r="U1130" s="27" t="str">
        <f t="shared" si="53"/>
        <v>rsds</v>
      </c>
      <c r="V1130" s="23"/>
    </row>
    <row r="1131" spans="1:22" ht="28">
      <c r="A1131" s="23" t="s">
        <v>3794</v>
      </c>
      <c r="B1131" s="23" t="s">
        <v>116</v>
      </c>
      <c r="C1131" s="24" t="s">
        <v>117</v>
      </c>
      <c r="D1131" s="24" t="s">
        <v>1515</v>
      </c>
      <c r="E1131" s="24" t="s">
        <v>3747</v>
      </c>
      <c r="F1131" s="23" t="s">
        <v>3726</v>
      </c>
      <c r="G1131" s="23"/>
      <c r="H1131" s="23" t="s">
        <v>16</v>
      </c>
      <c r="I1131" s="24" t="s">
        <v>3331</v>
      </c>
      <c r="J1131" s="23" t="s">
        <v>3728</v>
      </c>
      <c r="K1131" s="24" t="s">
        <v>6029</v>
      </c>
      <c r="L1131" s="29" t="s">
        <v>14</v>
      </c>
      <c r="M1131" s="29"/>
      <c r="N1131" s="23"/>
      <c r="O1131" s="27"/>
      <c r="P1131" s="23" t="s">
        <v>6219</v>
      </c>
      <c r="Q1131" s="27" t="str">
        <f>IF(O1131&lt;&gt;"",O1131,IF(ISNUMBER(FIND("xant",E1131)),"ant",IF(ISNUMBER(FIND("xgre",E1131)),"gre","glb")))</f>
        <v>ant</v>
      </c>
      <c r="R1131" s="23"/>
      <c r="S1131" s="23" t="str">
        <f t="shared" si="51"/>
        <v>longitude, latitude, time</v>
      </c>
      <c r="T1131" s="23" t="str">
        <f t="shared" si="52"/>
        <v>area: time: mean where ice_sheet</v>
      </c>
      <c r="U1131" s="27" t="str">
        <f t="shared" si="53"/>
        <v>rsds</v>
      </c>
      <c r="V1131" s="23"/>
    </row>
    <row r="1132" spans="1:22" ht="28">
      <c r="A1132" s="23" t="s">
        <v>3832</v>
      </c>
      <c r="B1132" s="23" t="s">
        <v>116</v>
      </c>
      <c r="C1132" s="24" t="s">
        <v>117</v>
      </c>
      <c r="D1132" s="24" t="s">
        <v>1515</v>
      </c>
      <c r="E1132" s="24" t="s">
        <v>3815</v>
      </c>
      <c r="F1132" s="23" t="s">
        <v>3740</v>
      </c>
      <c r="G1132" s="23"/>
      <c r="H1132" s="23" t="s">
        <v>16</v>
      </c>
      <c r="I1132" s="24" t="s">
        <v>3331</v>
      </c>
      <c r="J1132" s="23" t="s">
        <v>3728</v>
      </c>
      <c r="K1132" s="25" t="s">
        <v>5954</v>
      </c>
      <c r="L1132" s="29" t="s">
        <v>14</v>
      </c>
      <c r="M1132" s="29"/>
      <c r="N1132" s="23"/>
      <c r="O1132" s="27"/>
      <c r="P1132" s="23" t="s">
        <v>6219</v>
      </c>
      <c r="Q1132" s="27" t="str">
        <f>IF(O1132&lt;&gt;"",O1132,IF(ISNUMBER(FIND("xant",E1132)),"ant",IF(ISNUMBER(FIND("xgre",E1132)),"gre","glb")))</f>
        <v>gre</v>
      </c>
      <c r="R1132" s="23"/>
      <c r="S1132" s="23" t="str">
        <f t="shared" si="51"/>
        <v>longitude, latitude, time</v>
      </c>
      <c r="T1132" s="23" t="str">
        <f t="shared" si="52"/>
        <v>area: time: mean where ice_sheet</v>
      </c>
      <c r="U1132" s="27" t="str">
        <f t="shared" si="53"/>
        <v>rsds</v>
      </c>
      <c r="V1132" s="23"/>
    </row>
    <row r="1133" spans="1:22" ht="28">
      <c r="A1133" s="23" t="s">
        <v>1516</v>
      </c>
      <c r="B1133" s="23" t="s">
        <v>1517</v>
      </c>
      <c r="C1133" s="24" t="s">
        <v>1518</v>
      </c>
      <c r="D1133" s="24" t="s">
        <v>1519</v>
      </c>
      <c r="E1133" s="24" t="s">
        <v>14</v>
      </c>
      <c r="F1133" s="23" t="s">
        <v>15</v>
      </c>
      <c r="G1133" s="23"/>
      <c r="H1133" s="23" t="s">
        <v>16</v>
      </c>
      <c r="I1133" s="24" t="s">
        <v>17</v>
      </c>
      <c r="J1133" s="23" t="s">
        <v>18</v>
      </c>
      <c r="K1133" s="24"/>
      <c r="L1133" s="26"/>
      <c r="M1133" s="26"/>
      <c r="N1133" s="23"/>
      <c r="O1133" s="27"/>
      <c r="P1133" s="23" t="s">
        <v>6217</v>
      </c>
      <c r="Q1133" s="27" t="str">
        <f>IF(O1133&lt;&gt;"",O1133,IF(ISNUMBER(FIND("xant",E1133)),"ant",IF(ISNUMBER(FIND("xgre",E1133)),"gre","glb")))</f>
        <v>glb</v>
      </c>
      <c r="R1133" s="23"/>
      <c r="S1133" s="23" t="str">
        <f t="shared" si="51"/>
        <v>longitude, latitude, time</v>
      </c>
      <c r="T1133" s="23" t="str">
        <f t="shared" si="52"/>
        <v>area: time: mean</v>
      </c>
      <c r="U1133" s="27" t="str">
        <f t="shared" si="53"/>
        <v>rsdscs</v>
      </c>
      <c r="V1133" s="23"/>
    </row>
    <row r="1134" spans="1:22" ht="28">
      <c r="A1134" s="23" t="s">
        <v>1635</v>
      </c>
      <c r="B1134" s="23" t="s">
        <v>1517</v>
      </c>
      <c r="C1134" s="24" t="s">
        <v>1518</v>
      </c>
      <c r="D1134" s="24" t="s">
        <v>1519</v>
      </c>
      <c r="E1134" s="24" t="s">
        <v>108</v>
      </c>
      <c r="F1134" s="23" t="s">
        <v>15</v>
      </c>
      <c r="G1134" s="23"/>
      <c r="H1134" s="23" t="s">
        <v>66</v>
      </c>
      <c r="I1134" s="24" t="s">
        <v>67</v>
      </c>
      <c r="J1134" s="23" t="s">
        <v>18</v>
      </c>
      <c r="K1134" s="24"/>
      <c r="L1134" s="26"/>
      <c r="M1134" s="26"/>
      <c r="N1134" s="23"/>
      <c r="O1134" s="27"/>
      <c r="P1134" s="23" t="s">
        <v>6217</v>
      </c>
      <c r="Q1134" s="27" t="str">
        <f>IF(O1134&lt;&gt;"",O1134,IF(ISNUMBER(FIND("xant",E1134)),"ant",IF(ISNUMBER(FIND("xgre",E1134)),"gre","glb")))</f>
        <v>glb</v>
      </c>
      <c r="R1134" s="23"/>
      <c r="S1134" s="23" t="str">
        <f t="shared" si="51"/>
        <v>longitude, latitude, time1</v>
      </c>
      <c r="T1134" s="23" t="str">
        <f t="shared" si="52"/>
        <v>area: mean time: point</v>
      </c>
      <c r="U1134" s="27" t="str">
        <f t="shared" si="53"/>
        <v>rsdscs</v>
      </c>
      <c r="V1134" s="23"/>
    </row>
    <row r="1135" spans="1:22" ht="28">
      <c r="A1135" s="23" t="s">
        <v>1711</v>
      </c>
      <c r="B1135" s="23" t="s">
        <v>1517</v>
      </c>
      <c r="C1135" s="24" t="s">
        <v>1518</v>
      </c>
      <c r="D1135" s="24" t="s">
        <v>1519</v>
      </c>
      <c r="E1135" s="24" t="s">
        <v>14</v>
      </c>
      <c r="F1135" s="23" t="s">
        <v>15</v>
      </c>
      <c r="G1135" s="23"/>
      <c r="H1135" s="23" t="s">
        <v>16</v>
      </c>
      <c r="I1135" s="24" t="s">
        <v>17</v>
      </c>
      <c r="J1135" s="23" t="s">
        <v>18</v>
      </c>
      <c r="K1135" s="24"/>
      <c r="L1135" s="26"/>
      <c r="M1135" s="26"/>
      <c r="N1135" s="23"/>
      <c r="O1135" s="27"/>
      <c r="P1135" s="23" t="s">
        <v>6217</v>
      </c>
      <c r="Q1135" s="27" t="str">
        <f>IF(O1135&lt;&gt;"",O1135,IF(ISNUMBER(FIND("xant",E1135)),"ant",IF(ISNUMBER(FIND("xgre",E1135)),"gre","glb")))</f>
        <v>glb</v>
      </c>
      <c r="R1135" s="23"/>
      <c r="S1135" s="23" t="str">
        <f t="shared" si="51"/>
        <v>longitude, latitude, time</v>
      </c>
      <c r="T1135" s="23" t="str">
        <f t="shared" si="52"/>
        <v>area: time: mean</v>
      </c>
      <c r="U1135" s="27" t="str">
        <f t="shared" si="53"/>
        <v>rsdscs</v>
      </c>
      <c r="V1135" s="23"/>
    </row>
    <row r="1136" spans="1:22" ht="28">
      <c r="A1136" s="23" t="s">
        <v>1987</v>
      </c>
      <c r="B1136" s="23" t="s">
        <v>1517</v>
      </c>
      <c r="C1136" s="24" t="s">
        <v>1518</v>
      </c>
      <c r="D1136" s="24" t="s">
        <v>1519</v>
      </c>
      <c r="E1136" s="24" t="s">
        <v>1930</v>
      </c>
      <c r="F1136" s="23" t="s">
        <v>1931</v>
      </c>
      <c r="G1136" s="23"/>
      <c r="H1136" s="23" t="s">
        <v>66</v>
      </c>
      <c r="I1136" s="24" t="s">
        <v>383</v>
      </c>
      <c r="J1136" s="23"/>
      <c r="K1136" s="24"/>
      <c r="L1136" s="26"/>
      <c r="M1136" s="26"/>
      <c r="N1136" s="23"/>
      <c r="O1136" s="27"/>
      <c r="P1136" s="23" t="s">
        <v>6221</v>
      </c>
      <c r="Q1136" s="27" t="str">
        <f>IF(O1136&lt;&gt;"",O1136,IF(ISNUMBER(FIND("xant",E1136)),"ant",IF(ISNUMBER(FIND("xgre",E1136)),"gre","glb")))</f>
        <v>glb</v>
      </c>
      <c r="R1136" s="23"/>
      <c r="S1136" s="23" t="str">
        <f t="shared" si="51"/>
        <v>site, time1</v>
      </c>
      <c r="T1136" s="23" t="str">
        <f t="shared" si="52"/>
        <v>area: point time: point</v>
      </c>
      <c r="U1136" s="27" t="str">
        <f t="shared" si="53"/>
        <v>rsdscs</v>
      </c>
      <c r="V1136" s="23"/>
    </row>
    <row r="1137" spans="1:22" ht="28">
      <c r="A1137" s="23" t="s">
        <v>2519</v>
      </c>
      <c r="B1137" s="23" t="s">
        <v>2520</v>
      </c>
      <c r="C1137" s="24" t="s">
        <v>2521</v>
      </c>
      <c r="D1137" s="24" t="s">
        <v>2522</v>
      </c>
      <c r="E1137" s="24" t="s">
        <v>14</v>
      </c>
      <c r="F1137" s="23" t="s">
        <v>15</v>
      </c>
      <c r="G1137" s="23"/>
      <c r="H1137" s="23" t="s">
        <v>16</v>
      </c>
      <c r="I1137" s="24" t="s">
        <v>17</v>
      </c>
      <c r="J1137" s="23" t="s">
        <v>18</v>
      </c>
      <c r="K1137" s="24"/>
      <c r="L1137" s="26"/>
      <c r="M1137" s="26"/>
      <c r="N1137" s="23"/>
      <c r="O1137" s="27"/>
      <c r="P1137" s="23" t="s">
        <v>6217</v>
      </c>
      <c r="Q1137" s="27" t="str">
        <f>IF(O1137&lt;&gt;"",O1137,IF(ISNUMBER(FIND("xant",E1137)),"ant",IF(ISNUMBER(FIND("xgre",E1137)),"gre","glb")))</f>
        <v>glb</v>
      </c>
      <c r="R1137" s="23"/>
      <c r="S1137" s="23" t="str">
        <f t="shared" si="51"/>
        <v>longitude, latitude, time</v>
      </c>
      <c r="T1137" s="23" t="str">
        <f t="shared" si="52"/>
        <v>area: time: mean</v>
      </c>
      <c r="U1137" s="27" t="str">
        <f t="shared" si="53"/>
        <v>rsdscsdiff</v>
      </c>
      <c r="V1137" s="23"/>
    </row>
    <row r="1138" spans="1:22" ht="42">
      <c r="A1138" s="23" t="s">
        <v>2159</v>
      </c>
      <c r="B1138" s="23" t="s">
        <v>2160</v>
      </c>
      <c r="C1138" s="24" t="s">
        <v>2161</v>
      </c>
      <c r="D1138" s="24" t="s">
        <v>2162</v>
      </c>
      <c r="E1138" s="24" t="s">
        <v>301</v>
      </c>
      <c r="F1138" s="23" t="s">
        <v>15</v>
      </c>
      <c r="G1138" s="23" t="s">
        <v>65</v>
      </c>
      <c r="H1138" s="23" t="s">
        <v>16</v>
      </c>
      <c r="I1138" s="24" t="s">
        <v>17</v>
      </c>
      <c r="J1138" s="23" t="s">
        <v>18</v>
      </c>
      <c r="K1138" s="24" t="s">
        <v>6028</v>
      </c>
      <c r="L1138" s="26" t="s">
        <v>14</v>
      </c>
      <c r="M1138" s="26"/>
      <c r="N1138" s="23"/>
      <c r="O1138" s="27"/>
      <c r="P1138" s="23" t="s">
        <v>6217</v>
      </c>
      <c r="Q1138" s="27" t="str">
        <f>IF(O1138&lt;&gt;"",O1138,IF(ISNUMBER(FIND("xant",E1138)),"ant",IF(ISNUMBER(FIND("xgre",E1138)),"gre","glb")))</f>
        <v>glb</v>
      </c>
      <c r="R1138" s="23"/>
      <c r="S1138" s="23" t="str">
        <f t="shared" si="51"/>
        <v>longitude, latitude, time</v>
      </c>
      <c r="T1138" s="23" t="str">
        <f t="shared" si="52"/>
        <v>area: time: mean</v>
      </c>
      <c r="U1138" s="27" t="str">
        <f t="shared" si="53"/>
        <v>rsdsdiff</v>
      </c>
      <c r="V1138" s="23"/>
    </row>
    <row r="1139" spans="1:22" ht="28">
      <c r="A1139" s="23" t="s">
        <v>2523</v>
      </c>
      <c r="B1139" s="23" t="s">
        <v>2160</v>
      </c>
      <c r="C1139" s="24" t="s">
        <v>2162</v>
      </c>
      <c r="D1139" s="24" t="s">
        <v>2524</v>
      </c>
      <c r="E1139" s="24" t="s">
        <v>14</v>
      </c>
      <c r="F1139" s="23" t="s">
        <v>15</v>
      </c>
      <c r="G1139" s="23"/>
      <c r="H1139" s="23" t="s">
        <v>16</v>
      </c>
      <c r="I1139" s="24" t="s">
        <v>17</v>
      </c>
      <c r="J1139" s="23" t="s">
        <v>18</v>
      </c>
      <c r="K1139" s="24"/>
      <c r="L1139" s="26"/>
      <c r="M1139" s="26"/>
      <c r="N1139" s="23"/>
      <c r="O1139" s="27"/>
      <c r="P1139" s="23" t="s">
        <v>6217</v>
      </c>
      <c r="Q1139" s="27" t="str">
        <f>IF(O1139&lt;&gt;"",O1139,IF(ISNUMBER(FIND("xant",E1139)),"ant",IF(ISNUMBER(FIND("xgre",E1139)),"gre","glb")))</f>
        <v>glb</v>
      </c>
      <c r="R1139" s="23"/>
      <c r="S1139" s="23" t="str">
        <f t="shared" si="51"/>
        <v>longitude, latitude, time</v>
      </c>
      <c r="T1139" s="23" t="str">
        <f t="shared" si="52"/>
        <v>area: time: mean</v>
      </c>
      <c r="U1139" s="27" t="str">
        <f t="shared" si="53"/>
        <v>rsdsdiff</v>
      </c>
      <c r="V1139" s="23"/>
    </row>
    <row r="1140" spans="1:22" ht="42">
      <c r="A1140" s="23" t="s">
        <v>3327</v>
      </c>
      <c r="B1140" s="23" t="s">
        <v>3328</v>
      </c>
      <c r="C1140" s="24" t="s">
        <v>3329</v>
      </c>
      <c r="D1140" s="24" t="s">
        <v>3330</v>
      </c>
      <c r="E1140" s="24" t="s">
        <v>14</v>
      </c>
      <c r="F1140" s="23" t="s">
        <v>15</v>
      </c>
      <c r="G1140" s="23"/>
      <c r="H1140" s="23" t="s">
        <v>16</v>
      </c>
      <c r="I1140" s="24" t="s">
        <v>3331</v>
      </c>
      <c r="J1140" s="23" t="s">
        <v>18</v>
      </c>
      <c r="K1140" s="24" t="s">
        <v>6027</v>
      </c>
      <c r="L1140" s="26"/>
      <c r="M1140" s="26"/>
      <c r="N1140" s="23" t="s">
        <v>5888</v>
      </c>
      <c r="O1140" s="27"/>
      <c r="P1140" s="23" t="s">
        <v>6219</v>
      </c>
      <c r="Q1140" s="27" t="str">
        <f>IF(O1140&lt;&gt;"",O1140,IF(ISNUMBER(FIND("xant",E1140)),"ant",IF(ISNUMBER(FIND("xgre",E1140)),"gre","glb")))</f>
        <v>glb</v>
      </c>
      <c r="R1140" s="23"/>
      <c r="S1140" s="23" t="str">
        <f t="shared" si="51"/>
        <v>longitude, latitude, time</v>
      </c>
      <c r="T1140" s="23" t="str">
        <f t="shared" si="52"/>
        <v>area: time: mean where ice_sheet</v>
      </c>
      <c r="U1140" s="27" t="str">
        <f t="shared" si="53"/>
        <v>?</v>
      </c>
      <c r="V1140" s="23"/>
    </row>
    <row r="1141" spans="1:22" ht="70">
      <c r="A1141" s="23" t="s">
        <v>4011</v>
      </c>
      <c r="B1141" s="23" t="s">
        <v>4012</v>
      </c>
      <c r="C1141" s="24" t="s">
        <v>4013</v>
      </c>
      <c r="D1141" s="24" t="s">
        <v>3970</v>
      </c>
      <c r="E1141" s="24" t="s">
        <v>14</v>
      </c>
      <c r="F1141" s="23" t="s">
        <v>15</v>
      </c>
      <c r="G1141" s="23"/>
      <c r="H1141" s="23" t="s">
        <v>16</v>
      </c>
      <c r="I1141" s="24" t="s">
        <v>3331</v>
      </c>
      <c r="J1141" s="23" t="s">
        <v>18</v>
      </c>
      <c r="K1141" s="24" t="s">
        <v>6030</v>
      </c>
      <c r="L1141" s="26"/>
      <c r="M1141" s="26"/>
      <c r="N1141" s="23" t="s">
        <v>116</v>
      </c>
      <c r="O1141" s="27"/>
      <c r="P1141" s="23" t="s">
        <v>6219</v>
      </c>
      <c r="Q1141" s="27" t="str">
        <f>IF(O1141&lt;&gt;"",O1141,IF(ISNUMBER(FIND("xant",E1141)),"ant",IF(ISNUMBER(FIND("xgre",E1141)),"gre","glb")))</f>
        <v>glb</v>
      </c>
      <c r="R1141" s="23"/>
      <c r="S1141" s="23" t="str">
        <f t="shared" si="51"/>
        <v>longitude, latitude, time</v>
      </c>
      <c r="T1141" s="23" t="str">
        <f t="shared" si="52"/>
        <v>area: time: mean where ice_sheet</v>
      </c>
      <c r="U1141" s="27" t="str">
        <f t="shared" si="53"/>
        <v>rsds</v>
      </c>
      <c r="V1141" s="23"/>
    </row>
    <row r="1142" spans="1:22" ht="42">
      <c r="A1142" s="23" t="s">
        <v>3332</v>
      </c>
      <c r="B1142" s="23" t="s">
        <v>3333</v>
      </c>
      <c r="C1142" s="24" t="s">
        <v>3334</v>
      </c>
      <c r="D1142" s="24" t="s">
        <v>3335</v>
      </c>
      <c r="E1142" s="24" t="s">
        <v>14</v>
      </c>
      <c r="F1142" s="23" t="s">
        <v>15</v>
      </c>
      <c r="G1142" s="23"/>
      <c r="H1142" s="23" t="s">
        <v>16</v>
      </c>
      <c r="I1142" s="24" t="s">
        <v>3336</v>
      </c>
      <c r="J1142" s="23" t="s">
        <v>18</v>
      </c>
      <c r="K1142" s="24" t="s">
        <v>6042</v>
      </c>
      <c r="L1142" s="26"/>
      <c r="M1142" s="26"/>
      <c r="N1142" s="23" t="s">
        <v>116</v>
      </c>
      <c r="O1142" s="27"/>
      <c r="P1142" s="23" t="s">
        <v>6217</v>
      </c>
      <c r="Q1142" s="27" t="str">
        <f>IF(O1142&lt;&gt;"",O1142,IF(ISNUMBER(FIND("xant",E1142)),"ant",IF(ISNUMBER(FIND("xgre",E1142)),"gre","glb")))</f>
        <v>glb</v>
      </c>
      <c r="R1142" s="23"/>
      <c r="S1142" s="23" t="str">
        <f t="shared" si="51"/>
        <v>longitude, latitude, time</v>
      </c>
      <c r="T1142" s="23" t="str">
        <f t="shared" si="52"/>
        <v>"area: time: mean where unfrozen_soil (at the surface, but frozen below zero isotherm)"</v>
      </c>
      <c r="U1142" s="27" t="str">
        <f t="shared" si="53"/>
        <v>rsds</v>
      </c>
      <c r="V1142" s="23"/>
    </row>
    <row r="1143" spans="1:22" ht="42">
      <c r="A1143" s="23" t="s">
        <v>3337</v>
      </c>
      <c r="B1143" s="23" t="s">
        <v>3338</v>
      </c>
      <c r="C1143" s="24" t="s">
        <v>3339</v>
      </c>
      <c r="D1143" s="24" t="s">
        <v>3340</v>
      </c>
      <c r="E1143" s="24" t="s">
        <v>14</v>
      </c>
      <c r="F1143" s="23" t="s">
        <v>15</v>
      </c>
      <c r="G1143" s="23"/>
      <c r="H1143" s="23" t="s">
        <v>16</v>
      </c>
      <c r="I1143" s="24" t="s">
        <v>3341</v>
      </c>
      <c r="J1143" s="23" t="s">
        <v>37</v>
      </c>
      <c r="K1143" s="24" t="s">
        <v>6035</v>
      </c>
      <c r="L1143" s="26"/>
      <c r="M1143" s="26" t="s">
        <v>6032</v>
      </c>
      <c r="N1143" s="23" t="s">
        <v>116</v>
      </c>
      <c r="O1143" s="27"/>
      <c r="P1143" s="23" t="s">
        <v>6218</v>
      </c>
      <c r="Q1143" s="27" t="str">
        <f>IF(O1143&lt;&gt;"",O1143,IF(ISNUMBER(FIND("xant",E1143)),"ant",IF(ISNUMBER(FIND("xgre",E1143)),"gre","glb")))</f>
        <v>glb</v>
      </c>
      <c r="R1143" s="23"/>
      <c r="S1143" s="23" t="str">
        <f t="shared" si="51"/>
        <v>longitude, latitude, time</v>
      </c>
      <c r="T1143" s="23" t="str">
        <f t="shared" si="52"/>
        <v>area: time: mean where ice_free_sea</v>
      </c>
      <c r="U1143" s="27" t="str">
        <f t="shared" si="53"/>
        <v>rsds</v>
      </c>
      <c r="V1143" s="23"/>
    </row>
    <row r="1144" spans="1:22" ht="56">
      <c r="A1144" s="23" t="s">
        <v>3342</v>
      </c>
      <c r="B1144" s="23" t="s">
        <v>3343</v>
      </c>
      <c r="C1144" s="24" t="s">
        <v>3344</v>
      </c>
      <c r="D1144" s="24" t="s">
        <v>3345</v>
      </c>
      <c r="E1144" s="24" t="s">
        <v>14</v>
      </c>
      <c r="F1144" s="23" t="s">
        <v>15</v>
      </c>
      <c r="G1144" s="23"/>
      <c r="H1144" s="23" t="s">
        <v>16</v>
      </c>
      <c r="I1144" s="24" t="s">
        <v>2719</v>
      </c>
      <c r="J1144" s="23" t="s">
        <v>2720</v>
      </c>
      <c r="K1144" s="24" t="s">
        <v>6036</v>
      </c>
      <c r="L1144" s="26"/>
      <c r="M1144" s="26" t="s">
        <v>6033</v>
      </c>
      <c r="N1144" s="23" t="s">
        <v>116</v>
      </c>
      <c r="O1144" s="27"/>
      <c r="P1144" s="23" t="s">
        <v>6217</v>
      </c>
      <c r="Q1144" s="27" t="str">
        <f>IF(O1144&lt;&gt;"",O1144,IF(ISNUMBER(FIND("xant",E1144)),"ant",IF(ISNUMBER(FIND("xgre",E1144)),"gre","glb")))</f>
        <v>glb</v>
      </c>
      <c r="R1144" s="23"/>
      <c r="S1144" s="23" t="str">
        <f t="shared" si="51"/>
        <v>longitude, latitude, time</v>
      </c>
      <c r="T1144" s="23" t="str">
        <f t="shared" si="52"/>
        <v>area: time: mean where snow</v>
      </c>
      <c r="U1144" s="27" t="str">
        <f t="shared" si="53"/>
        <v>rsds</v>
      </c>
      <c r="V1144" s="23"/>
    </row>
    <row r="1145" spans="1:22" ht="56">
      <c r="A1145" s="23" t="s">
        <v>3346</v>
      </c>
      <c r="B1145" s="23" t="s">
        <v>3347</v>
      </c>
      <c r="C1145" s="24" t="s">
        <v>3348</v>
      </c>
      <c r="D1145" s="24" t="s">
        <v>3349</v>
      </c>
      <c r="E1145" s="24" t="s">
        <v>14</v>
      </c>
      <c r="F1145" s="23" t="s">
        <v>15</v>
      </c>
      <c r="G1145" s="23"/>
      <c r="H1145" s="23" t="s">
        <v>16</v>
      </c>
      <c r="I1145" s="24" t="s">
        <v>3350</v>
      </c>
      <c r="J1145" s="23" t="s">
        <v>37</v>
      </c>
      <c r="K1145" s="24" t="s">
        <v>6037</v>
      </c>
      <c r="L1145" s="26"/>
      <c r="M1145" s="26" t="s">
        <v>6034</v>
      </c>
      <c r="N1145" s="23" t="s">
        <v>116</v>
      </c>
      <c r="O1145" s="27"/>
      <c r="P1145" s="23" t="s">
        <v>6218</v>
      </c>
      <c r="Q1145" s="27" t="str">
        <f>IF(O1145&lt;&gt;"",O1145,IF(ISNUMBER(FIND("xant",E1145)),"ant",IF(ISNUMBER(FIND("xgre",E1145)),"gre","glb")))</f>
        <v>glb</v>
      </c>
      <c r="R1145" s="23"/>
      <c r="S1145" s="23" t="str">
        <f t="shared" si="51"/>
        <v>longitude, latitude, time</v>
      </c>
      <c r="T1145" s="23" t="str">
        <f t="shared" si="52"/>
        <v>area: time: mean where sea_ice</v>
      </c>
      <c r="U1145" s="27" t="str">
        <f t="shared" si="53"/>
        <v>rsds</v>
      </c>
      <c r="V1145" s="23"/>
    </row>
    <row r="1146" spans="1:22" ht="14">
      <c r="A1146" s="23" t="s">
        <v>1520</v>
      </c>
      <c r="B1146" s="23" t="s">
        <v>1521</v>
      </c>
      <c r="C1146" s="24" t="s">
        <v>1522</v>
      </c>
      <c r="D1146" s="24" t="s">
        <v>1523</v>
      </c>
      <c r="E1146" s="24" t="s">
        <v>14</v>
      </c>
      <c r="F1146" s="23" t="s">
        <v>15</v>
      </c>
      <c r="G1146" s="23"/>
      <c r="H1146" s="23" t="s">
        <v>16</v>
      </c>
      <c r="I1146" s="24" t="s">
        <v>17</v>
      </c>
      <c r="J1146" s="23" t="s">
        <v>18</v>
      </c>
      <c r="K1146" s="24"/>
      <c r="L1146" s="26"/>
      <c r="M1146" s="26"/>
      <c r="N1146" s="23"/>
      <c r="O1146" s="27"/>
      <c r="P1146" s="23" t="s">
        <v>6217</v>
      </c>
      <c r="Q1146" s="27" t="str">
        <f>IF(O1146&lt;&gt;"",O1146,IF(ISNUMBER(FIND("xant",E1146)),"ant",IF(ISNUMBER(FIND("xgre",E1146)),"gre","glb")))</f>
        <v>glb</v>
      </c>
      <c r="R1146" s="23"/>
      <c r="S1146" s="23" t="str">
        <f t="shared" si="51"/>
        <v>longitude, latitude, time</v>
      </c>
      <c r="T1146" s="23" t="str">
        <f t="shared" si="52"/>
        <v>area: time: mean</v>
      </c>
      <c r="U1146" s="27" t="str">
        <f t="shared" si="53"/>
        <v>rsdt</v>
      </c>
      <c r="V1146" s="23"/>
    </row>
    <row r="1147" spans="1:22" ht="28">
      <c r="A1147" s="23" t="s">
        <v>1712</v>
      </c>
      <c r="B1147" s="23" t="s">
        <v>1521</v>
      </c>
      <c r="C1147" s="24" t="s">
        <v>1522</v>
      </c>
      <c r="D1147" s="24" t="s">
        <v>1713</v>
      </c>
      <c r="E1147" s="24" t="s">
        <v>14</v>
      </c>
      <c r="F1147" s="23" t="s">
        <v>15</v>
      </c>
      <c r="G1147" s="23"/>
      <c r="H1147" s="23" t="s">
        <v>16</v>
      </c>
      <c r="I1147" s="24" t="s">
        <v>17</v>
      </c>
      <c r="J1147" s="23" t="s">
        <v>18</v>
      </c>
      <c r="K1147" s="24"/>
      <c r="L1147" s="26"/>
      <c r="M1147" s="26"/>
      <c r="N1147" s="23"/>
      <c r="O1147" s="27"/>
      <c r="P1147" s="23" t="s">
        <v>6217</v>
      </c>
      <c r="Q1147" s="27" t="str">
        <f>IF(O1147&lt;&gt;"",O1147,IF(ISNUMBER(FIND("xant",E1147)),"ant",IF(ISNUMBER(FIND("xgre",E1147)),"gre","glb")))</f>
        <v>glb</v>
      </c>
      <c r="R1147" s="23"/>
      <c r="S1147" s="23" t="str">
        <f t="shared" si="51"/>
        <v>longitude, latitude, time</v>
      </c>
      <c r="T1147" s="23" t="str">
        <f t="shared" si="52"/>
        <v>area: time: mean</v>
      </c>
      <c r="U1147" s="27" t="str">
        <f t="shared" si="53"/>
        <v>rsdt</v>
      </c>
      <c r="V1147" s="23"/>
    </row>
    <row r="1148" spans="1:22" ht="14">
      <c r="A1148" s="23" t="s">
        <v>1988</v>
      </c>
      <c r="B1148" s="23" t="s">
        <v>1521</v>
      </c>
      <c r="C1148" s="24" t="s">
        <v>1522</v>
      </c>
      <c r="D1148" s="24" t="s">
        <v>1523</v>
      </c>
      <c r="E1148" s="24" t="s">
        <v>1930</v>
      </c>
      <c r="F1148" s="23" t="s">
        <v>1931</v>
      </c>
      <c r="G1148" s="23"/>
      <c r="H1148" s="23" t="s">
        <v>66</v>
      </c>
      <c r="I1148" s="24" t="s">
        <v>383</v>
      </c>
      <c r="J1148" s="23"/>
      <c r="K1148" s="24"/>
      <c r="L1148" s="26"/>
      <c r="M1148" s="26"/>
      <c r="N1148" s="23"/>
      <c r="O1148" s="27"/>
      <c r="P1148" s="23" t="s">
        <v>6221</v>
      </c>
      <c r="Q1148" s="27" t="str">
        <f>IF(O1148&lt;&gt;"",O1148,IF(ISNUMBER(FIND("xant",E1148)),"ant",IF(ISNUMBER(FIND("xgre",E1148)),"gre","glb")))</f>
        <v>glb</v>
      </c>
      <c r="R1148" s="23"/>
      <c r="S1148" s="23" t="str">
        <f t="shared" si="51"/>
        <v>site, time1</v>
      </c>
      <c r="T1148" s="23" t="str">
        <f t="shared" si="52"/>
        <v>area: point time: point</v>
      </c>
      <c r="U1148" s="27" t="str">
        <f t="shared" si="53"/>
        <v>rsdt</v>
      </c>
      <c r="V1148" s="23"/>
    </row>
    <row r="1149" spans="1:22" ht="28">
      <c r="A1149" s="23" t="s">
        <v>2086</v>
      </c>
      <c r="B1149" s="23" t="s">
        <v>1521</v>
      </c>
      <c r="C1149" s="24" t="s">
        <v>1522</v>
      </c>
      <c r="D1149" s="24" t="s">
        <v>2087</v>
      </c>
      <c r="E1149" s="24" t="s">
        <v>14</v>
      </c>
      <c r="F1149" s="23" t="s">
        <v>15</v>
      </c>
      <c r="G1149" s="23"/>
      <c r="H1149" s="23" t="s">
        <v>16</v>
      </c>
      <c r="I1149" s="24" t="s">
        <v>17</v>
      </c>
      <c r="J1149" s="23" t="s">
        <v>18</v>
      </c>
      <c r="K1149" s="24"/>
      <c r="L1149" s="26"/>
      <c r="M1149" s="26"/>
      <c r="N1149" s="23"/>
      <c r="O1149" s="27"/>
      <c r="P1149" s="23" t="s">
        <v>6217</v>
      </c>
      <c r="Q1149" s="27" t="str">
        <f>IF(O1149&lt;&gt;"",O1149,IF(ISNUMBER(FIND("xant",E1149)),"ant",IF(ISNUMBER(FIND("xgre",E1149)),"gre","glb")))</f>
        <v>glb</v>
      </c>
      <c r="R1149" s="23"/>
      <c r="S1149" s="23" t="str">
        <f t="shared" si="51"/>
        <v>longitude, latitude, time</v>
      </c>
      <c r="T1149" s="23" t="str">
        <f t="shared" si="52"/>
        <v>area: time: mean</v>
      </c>
      <c r="U1149" s="27" t="str">
        <f t="shared" si="53"/>
        <v>rsdt</v>
      </c>
      <c r="V1149" s="23"/>
    </row>
    <row r="1150" spans="1:22" ht="28">
      <c r="A1150" s="23" t="s">
        <v>2197</v>
      </c>
      <c r="B1150" s="23" t="s">
        <v>1521</v>
      </c>
      <c r="C1150" s="24" t="s">
        <v>1522</v>
      </c>
      <c r="D1150" s="24" t="s">
        <v>1713</v>
      </c>
      <c r="E1150" s="24" t="s">
        <v>2193</v>
      </c>
      <c r="F1150" s="23" t="s">
        <v>15</v>
      </c>
      <c r="G1150" s="23"/>
      <c r="H1150" s="23" t="s">
        <v>2194</v>
      </c>
      <c r="I1150" s="24" t="s">
        <v>2195</v>
      </c>
      <c r="J1150" s="23" t="s">
        <v>18</v>
      </c>
      <c r="K1150" s="25"/>
      <c r="L1150" s="25"/>
      <c r="M1150" s="26"/>
      <c r="N1150" s="23"/>
      <c r="O1150" s="27"/>
      <c r="P1150" s="23" t="s">
        <v>6217</v>
      </c>
      <c r="Q1150" s="27" t="str">
        <f>IF(O1150&lt;&gt;"",O1150,IF(ISNUMBER(FIND("xant",E1150)),"ant",IF(ISNUMBER(FIND("xgre",E1150)),"gre","glb")))</f>
        <v>glb</v>
      </c>
      <c r="R1150" s="23"/>
      <c r="S1150" s="23" t="str">
        <f t="shared" si="51"/>
        <v>longitude, latitude, time3</v>
      </c>
      <c r="T1150" s="23" t="str">
        <f t="shared" si="52"/>
        <v>area: mean time: mean within days time: mean over days</v>
      </c>
      <c r="U1150" s="27" t="str">
        <f t="shared" si="53"/>
        <v>rsdt</v>
      </c>
      <c r="V1150" s="23"/>
    </row>
    <row r="1151" spans="1:22" ht="56">
      <c r="A1151" s="23" t="s">
        <v>118</v>
      </c>
      <c r="B1151" s="23" t="s">
        <v>119</v>
      </c>
      <c r="C1151" s="24" t="s">
        <v>120</v>
      </c>
      <c r="D1151" s="24" t="s">
        <v>121</v>
      </c>
      <c r="E1151" s="24" t="s">
        <v>14</v>
      </c>
      <c r="F1151" s="23" t="s">
        <v>15</v>
      </c>
      <c r="G1151" s="23"/>
      <c r="H1151" s="23" t="s">
        <v>16</v>
      </c>
      <c r="I1151" s="24" t="s">
        <v>31</v>
      </c>
      <c r="J1151" s="23" t="s">
        <v>37</v>
      </c>
      <c r="K1151" s="24"/>
      <c r="L1151" s="26"/>
      <c r="M1151" s="26"/>
      <c r="N1151" s="23"/>
      <c r="O1151" s="27"/>
      <c r="P1151" s="23" t="s">
        <v>6218</v>
      </c>
      <c r="Q1151" s="27" t="str">
        <f>IF(O1151&lt;&gt;"",O1151,IF(ISNUMBER(FIND("xant",E1151)),"ant",IF(ISNUMBER(FIND("xgre",E1151)),"gre","glb")))</f>
        <v>glb</v>
      </c>
      <c r="R1151" s="23"/>
      <c r="S1151" s="23" t="str">
        <f t="shared" si="51"/>
        <v>longitude, latitude, time</v>
      </c>
      <c r="T1151" s="23" t="str">
        <f t="shared" si="52"/>
        <v>area: mean where sea time: mean</v>
      </c>
      <c r="U1151" s="27" t="str">
        <f t="shared" si="53"/>
        <v>rsntds</v>
      </c>
      <c r="V1151" s="23"/>
    </row>
    <row r="1152" spans="1:22" ht="28">
      <c r="A1152" s="23" t="s">
        <v>2088</v>
      </c>
      <c r="B1152" s="23" t="s">
        <v>2089</v>
      </c>
      <c r="C1152" s="24" t="s">
        <v>2090</v>
      </c>
      <c r="D1152" s="24" t="s">
        <v>2091</v>
      </c>
      <c r="E1152" s="24" t="s">
        <v>14</v>
      </c>
      <c r="F1152" s="23" t="s">
        <v>15</v>
      </c>
      <c r="G1152" s="23"/>
      <c r="H1152" s="23" t="s">
        <v>16</v>
      </c>
      <c r="I1152" s="24" t="s">
        <v>17</v>
      </c>
      <c r="J1152" s="23" t="s">
        <v>18</v>
      </c>
      <c r="K1152" s="24" t="s">
        <v>6038</v>
      </c>
      <c r="L1152" s="26"/>
      <c r="M1152" s="26"/>
      <c r="N1152" s="23"/>
      <c r="O1152" s="27"/>
      <c r="P1152" s="23" t="s">
        <v>6217</v>
      </c>
      <c r="Q1152" s="27" t="str">
        <f>IF(O1152&lt;&gt;"",O1152,IF(ISNUMBER(FIND("xant",E1152)),"ant",IF(ISNUMBER(FIND("xgre",E1152)),"gre","glb")))</f>
        <v>glb</v>
      </c>
      <c r="R1152" s="23"/>
      <c r="S1152" s="23" t="str">
        <f t="shared" si="51"/>
        <v>longitude, latitude, time</v>
      </c>
      <c r="T1152" s="23" t="str">
        <f t="shared" si="52"/>
        <v>area: time: mean</v>
      </c>
      <c r="U1152" s="27" t="str">
        <f t="shared" si="53"/>
        <v>rss</v>
      </c>
      <c r="V1152" s="23"/>
    </row>
    <row r="1153" spans="1:22" ht="28">
      <c r="A1153" s="23" t="s">
        <v>3351</v>
      </c>
      <c r="B1153" s="23" t="s">
        <v>2089</v>
      </c>
      <c r="C1153" s="24" t="s">
        <v>2090</v>
      </c>
      <c r="D1153" s="24" t="s">
        <v>3352</v>
      </c>
      <c r="E1153" s="24" t="s">
        <v>14</v>
      </c>
      <c r="F1153" s="23" t="s">
        <v>15</v>
      </c>
      <c r="G1153" s="23"/>
      <c r="H1153" s="23" t="s">
        <v>16</v>
      </c>
      <c r="I1153" s="24" t="s">
        <v>17</v>
      </c>
      <c r="J1153" s="23" t="s">
        <v>18</v>
      </c>
      <c r="K1153" s="24" t="s">
        <v>6038</v>
      </c>
      <c r="L1153" s="26"/>
      <c r="M1153" s="26"/>
      <c r="N1153" s="23"/>
      <c r="O1153" s="27"/>
      <c r="P1153" s="23" t="s">
        <v>6217</v>
      </c>
      <c r="Q1153" s="27" t="str">
        <f>IF(O1153&lt;&gt;"",O1153,IF(ISNUMBER(FIND("xant",E1153)),"ant",IF(ISNUMBER(FIND("xgre",E1153)),"gre","glb")))</f>
        <v>glb</v>
      </c>
      <c r="R1153" s="23"/>
      <c r="S1153" s="23" t="str">
        <f t="shared" si="51"/>
        <v>longitude, latitude, time</v>
      </c>
      <c r="T1153" s="23" t="str">
        <f t="shared" si="52"/>
        <v>area: time: mean</v>
      </c>
      <c r="U1153" s="27" t="str">
        <f t="shared" si="53"/>
        <v>rss</v>
      </c>
      <c r="V1153" s="23"/>
    </row>
    <row r="1154" spans="1:22" ht="14">
      <c r="A1154" s="23" t="s">
        <v>1857</v>
      </c>
      <c r="B1154" s="23" t="s">
        <v>1858</v>
      </c>
      <c r="C1154" s="24" t="s">
        <v>1859</v>
      </c>
      <c r="D1154" s="24" t="s">
        <v>1809</v>
      </c>
      <c r="E1154" s="24" t="s">
        <v>1147</v>
      </c>
      <c r="F1154" s="23" t="s">
        <v>1148</v>
      </c>
      <c r="G1154" s="23"/>
      <c r="H1154" s="23" t="s">
        <v>16</v>
      </c>
      <c r="I1154" s="24" t="s">
        <v>17</v>
      </c>
      <c r="J1154" s="23" t="s">
        <v>18</v>
      </c>
      <c r="K1154" s="24"/>
      <c r="L1154" s="26"/>
      <c r="M1154" s="26"/>
      <c r="N1154" s="23"/>
      <c r="O1154" s="27"/>
      <c r="P1154" s="23" t="s">
        <v>6217</v>
      </c>
      <c r="Q1154" s="27" t="str">
        <f>IF(O1154&lt;&gt;"",O1154,IF(ISNUMBER(FIND("xant",E1154)),"ant",IF(ISNUMBER(FIND("xgre",E1154)),"gre","glb")))</f>
        <v>glb</v>
      </c>
      <c r="R1154" s="23"/>
      <c r="S1154" s="23" t="str">
        <f t="shared" ref="S1154:S1217" si="54">IF(L1154="",E1154,L1154)</f>
        <v>longitude, latitude, alevhalf, time</v>
      </c>
      <c r="T1154" s="23" t="str">
        <f t="shared" ref="T1154:T1217" si="55">IF(M1154="",I1154,M1154)</f>
        <v>area: time: mean</v>
      </c>
      <c r="U1154" s="27" t="str">
        <f t="shared" ref="U1154:U1217" si="56">IF(N1154="",B1154,N1154)</f>
        <v>rsu</v>
      </c>
      <c r="V1154" s="23"/>
    </row>
    <row r="1155" spans="1:22" ht="28">
      <c r="A1155" s="23" t="s">
        <v>1989</v>
      </c>
      <c r="B1155" s="23" t="s">
        <v>1858</v>
      </c>
      <c r="C1155" s="24" t="s">
        <v>1859</v>
      </c>
      <c r="D1155" s="24" t="s">
        <v>1990</v>
      </c>
      <c r="E1155" s="24" t="s">
        <v>1959</v>
      </c>
      <c r="F1155" s="23" t="s">
        <v>1960</v>
      </c>
      <c r="G1155" s="23"/>
      <c r="H1155" s="23" t="s">
        <v>66</v>
      </c>
      <c r="I1155" s="24" t="s">
        <v>383</v>
      </c>
      <c r="J1155" s="23"/>
      <c r="K1155" s="24"/>
      <c r="L1155" s="26"/>
      <c r="M1155" s="26"/>
      <c r="N1155" s="23"/>
      <c r="O1155" s="27"/>
      <c r="P1155" s="23" t="s">
        <v>6221</v>
      </c>
      <c r="Q1155" s="27" t="str">
        <f>IF(O1155&lt;&gt;"",O1155,IF(ISNUMBER(FIND("xant",E1155)),"ant",IF(ISNUMBER(FIND("xgre",E1155)),"gre","glb")))</f>
        <v>glb</v>
      </c>
      <c r="R1155" s="23"/>
      <c r="S1155" s="23" t="str">
        <f t="shared" si="54"/>
        <v>alevhalf, site, time1</v>
      </c>
      <c r="T1155" s="23" t="str">
        <f t="shared" si="55"/>
        <v>area: point time: point</v>
      </c>
      <c r="U1155" s="27" t="str">
        <f t="shared" si="56"/>
        <v>rsu</v>
      </c>
      <c r="V1155" s="23"/>
    </row>
    <row r="1156" spans="1:22" ht="28">
      <c r="A1156" s="23" t="s">
        <v>1860</v>
      </c>
      <c r="B1156" s="23" t="s">
        <v>1861</v>
      </c>
      <c r="C1156" s="24" t="s">
        <v>1862</v>
      </c>
      <c r="D1156" s="24" t="s">
        <v>1863</v>
      </c>
      <c r="E1156" s="24" t="s">
        <v>1147</v>
      </c>
      <c r="F1156" s="23" t="s">
        <v>1148</v>
      </c>
      <c r="G1156" s="23"/>
      <c r="H1156" s="23" t="s">
        <v>16</v>
      </c>
      <c r="I1156" s="24" t="s">
        <v>17</v>
      </c>
      <c r="J1156" s="23" t="s">
        <v>18</v>
      </c>
      <c r="K1156" s="24"/>
      <c r="L1156" s="26"/>
      <c r="M1156" s="26"/>
      <c r="N1156" s="23"/>
      <c r="O1156" s="27"/>
      <c r="P1156" s="23" t="s">
        <v>6217</v>
      </c>
      <c r="Q1156" s="27" t="str">
        <f>IF(O1156&lt;&gt;"",O1156,IF(ISNUMBER(FIND("xant",E1156)),"ant",IF(ISNUMBER(FIND("xgre",E1156)),"gre","glb")))</f>
        <v>glb</v>
      </c>
      <c r="R1156" s="23"/>
      <c r="S1156" s="23" t="str">
        <f t="shared" si="54"/>
        <v>longitude, latitude, alevhalf, time</v>
      </c>
      <c r="T1156" s="23" t="str">
        <f t="shared" si="55"/>
        <v>area: time: mean</v>
      </c>
      <c r="U1156" s="27" t="str">
        <f t="shared" si="56"/>
        <v>rsu4co2</v>
      </c>
      <c r="V1156" s="23"/>
    </row>
    <row r="1157" spans="1:22" ht="28">
      <c r="A1157" s="23" t="s">
        <v>1864</v>
      </c>
      <c r="B1157" s="23" t="s">
        <v>1865</v>
      </c>
      <c r="C1157" s="24" t="s">
        <v>1866</v>
      </c>
      <c r="D1157" s="24" t="s">
        <v>1809</v>
      </c>
      <c r="E1157" s="24" t="s">
        <v>1147</v>
      </c>
      <c r="F1157" s="23" t="s">
        <v>1148</v>
      </c>
      <c r="G1157" s="23"/>
      <c r="H1157" s="23" t="s">
        <v>16</v>
      </c>
      <c r="I1157" s="24" t="s">
        <v>17</v>
      </c>
      <c r="J1157" s="23" t="s">
        <v>18</v>
      </c>
      <c r="K1157" s="24"/>
      <c r="L1157" s="26"/>
      <c r="M1157" s="26"/>
      <c r="N1157" s="23"/>
      <c r="O1157" s="27"/>
      <c r="P1157" s="23" t="s">
        <v>6217</v>
      </c>
      <c r="Q1157" s="27" t="str">
        <f>IF(O1157&lt;&gt;"",O1157,IF(ISNUMBER(FIND("xant",E1157)),"ant",IF(ISNUMBER(FIND("xgre",E1157)),"gre","glb")))</f>
        <v>glb</v>
      </c>
      <c r="R1157" s="23"/>
      <c r="S1157" s="23" t="str">
        <f t="shared" si="54"/>
        <v>longitude, latitude, alevhalf, time</v>
      </c>
      <c r="T1157" s="23" t="str">
        <f t="shared" si="55"/>
        <v>area: time: mean</v>
      </c>
      <c r="U1157" s="27" t="str">
        <f t="shared" si="56"/>
        <v>rsucs</v>
      </c>
      <c r="V1157" s="23"/>
    </row>
    <row r="1158" spans="1:22" ht="28">
      <c r="A1158" s="23" t="s">
        <v>1991</v>
      </c>
      <c r="B1158" s="23" t="s">
        <v>1865</v>
      </c>
      <c r="C1158" s="24" t="s">
        <v>1866</v>
      </c>
      <c r="D1158" s="24" t="s">
        <v>1992</v>
      </c>
      <c r="E1158" s="24" t="s">
        <v>1959</v>
      </c>
      <c r="F1158" s="23" t="s">
        <v>1960</v>
      </c>
      <c r="G1158" s="23"/>
      <c r="H1158" s="23" t="s">
        <v>66</v>
      </c>
      <c r="I1158" s="24" t="s">
        <v>383</v>
      </c>
      <c r="J1158" s="23"/>
      <c r="K1158" s="24"/>
      <c r="L1158" s="26"/>
      <c r="M1158" s="26"/>
      <c r="N1158" s="23"/>
      <c r="O1158" s="27"/>
      <c r="P1158" s="23" t="s">
        <v>6221</v>
      </c>
      <c r="Q1158" s="27" t="str">
        <f>IF(O1158&lt;&gt;"",O1158,IF(ISNUMBER(FIND("xant",E1158)),"ant",IF(ISNUMBER(FIND("xgre",E1158)),"gre","glb")))</f>
        <v>glb</v>
      </c>
      <c r="R1158" s="23"/>
      <c r="S1158" s="23" t="str">
        <f t="shared" si="54"/>
        <v>alevhalf, site, time1</v>
      </c>
      <c r="T1158" s="23" t="str">
        <f t="shared" si="55"/>
        <v>area: point time: point</v>
      </c>
      <c r="U1158" s="27" t="str">
        <f t="shared" si="56"/>
        <v>rsucs</v>
      </c>
      <c r="V1158" s="23"/>
    </row>
    <row r="1159" spans="1:22" ht="42">
      <c r="A1159" s="23" t="s">
        <v>1867</v>
      </c>
      <c r="B1159" s="23" t="s">
        <v>1868</v>
      </c>
      <c r="C1159" s="24" t="s">
        <v>1869</v>
      </c>
      <c r="D1159" s="24" t="s">
        <v>1870</v>
      </c>
      <c r="E1159" s="24" t="s">
        <v>1147</v>
      </c>
      <c r="F1159" s="23" t="s">
        <v>1148</v>
      </c>
      <c r="G1159" s="23"/>
      <c r="H1159" s="23" t="s">
        <v>16</v>
      </c>
      <c r="I1159" s="24" t="s">
        <v>17</v>
      </c>
      <c r="J1159" s="23" t="s">
        <v>18</v>
      </c>
      <c r="K1159" s="24"/>
      <c r="L1159" s="26"/>
      <c r="M1159" s="26"/>
      <c r="N1159" s="23"/>
      <c r="O1159" s="27"/>
      <c r="P1159" s="23" t="s">
        <v>6217</v>
      </c>
      <c r="Q1159" s="27" t="str">
        <f>IF(O1159&lt;&gt;"",O1159,IF(ISNUMBER(FIND("xant",E1159)),"ant",IF(ISNUMBER(FIND("xgre",E1159)),"gre","glb")))</f>
        <v>glb</v>
      </c>
      <c r="R1159" s="23"/>
      <c r="S1159" s="23" t="str">
        <f t="shared" si="54"/>
        <v>longitude, latitude, alevhalf, time</v>
      </c>
      <c r="T1159" s="23" t="str">
        <f t="shared" si="55"/>
        <v>area: time: mean</v>
      </c>
      <c r="U1159" s="27" t="str">
        <f t="shared" si="56"/>
        <v>rsucs4co2</v>
      </c>
      <c r="V1159" s="23"/>
    </row>
    <row r="1160" spans="1:22" ht="14">
      <c r="A1160" s="23" t="s">
        <v>122</v>
      </c>
      <c r="B1160" s="23" t="s">
        <v>123</v>
      </c>
      <c r="C1160" s="24" t="s">
        <v>124</v>
      </c>
      <c r="D1160" s="24" t="s">
        <v>52</v>
      </c>
      <c r="E1160" s="24" t="s">
        <v>14</v>
      </c>
      <c r="F1160" s="23" t="s">
        <v>15</v>
      </c>
      <c r="G1160" s="23"/>
      <c r="H1160" s="23" t="s">
        <v>16</v>
      </c>
      <c r="I1160" s="24" t="s">
        <v>17</v>
      </c>
      <c r="J1160" s="23" t="s">
        <v>18</v>
      </c>
      <c r="K1160" s="24"/>
      <c r="L1160" s="26"/>
      <c r="M1160" s="26"/>
      <c r="N1160" s="23"/>
      <c r="O1160" s="27"/>
      <c r="P1160" s="23" t="s">
        <v>6217</v>
      </c>
      <c r="Q1160" s="27" t="str">
        <f>IF(O1160&lt;&gt;"",O1160,IF(ISNUMBER(FIND("xant",E1160)),"ant",IF(ISNUMBER(FIND("xgre",E1160)),"gre","glb")))</f>
        <v>glb</v>
      </c>
      <c r="R1160" s="23"/>
      <c r="S1160" s="23" t="str">
        <f t="shared" si="54"/>
        <v>longitude, latitude, time</v>
      </c>
      <c r="T1160" s="23" t="str">
        <f t="shared" si="55"/>
        <v>area: time: mean</v>
      </c>
      <c r="U1160" s="27" t="str">
        <f t="shared" si="56"/>
        <v>rsus</v>
      </c>
      <c r="V1160" s="23"/>
    </row>
    <row r="1161" spans="1:22" ht="154">
      <c r="A1161" s="23" t="s">
        <v>1524</v>
      </c>
      <c r="B1161" s="23" t="s">
        <v>123</v>
      </c>
      <c r="C1161" s="24" t="s">
        <v>124</v>
      </c>
      <c r="D1161" s="24" t="s">
        <v>1525</v>
      </c>
      <c r="E1161" s="24" t="s">
        <v>14</v>
      </c>
      <c r="F1161" s="23" t="s">
        <v>15</v>
      </c>
      <c r="G1161" s="23"/>
      <c r="H1161" s="23" t="s">
        <v>16</v>
      </c>
      <c r="I1161" s="24" t="s">
        <v>17</v>
      </c>
      <c r="J1161" s="23" t="s">
        <v>18</v>
      </c>
      <c r="K1161" s="24"/>
      <c r="L1161" s="26"/>
      <c r="M1161" s="26"/>
      <c r="N1161" s="23"/>
      <c r="O1161" s="27"/>
      <c r="P1161" s="23" t="s">
        <v>6217</v>
      </c>
      <c r="Q1161" s="27" t="str">
        <f>IF(O1161&lt;&gt;"",O1161,IF(ISNUMBER(FIND("xant",E1161)),"ant",IF(ISNUMBER(FIND("xgre",E1161)),"gre","glb")))</f>
        <v>glb</v>
      </c>
      <c r="R1161" s="23"/>
      <c r="S1161" s="23" t="str">
        <f t="shared" si="54"/>
        <v>longitude, latitude, time</v>
      </c>
      <c r="T1161" s="23" t="str">
        <f t="shared" si="55"/>
        <v>area: time: mean</v>
      </c>
      <c r="U1161" s="27" t="str">
        <f t="shared" si="56"/>
        <v>rsus</v>
      </c>
      <c r="V1161" s="23"/>
    </row>
    <row r="1162" spans="1:22" ht="154">
      <c r="A1162" s="23" t="s">
        <v>1993</v>
      </c>
      <c r="B1162" s="23" t="s">
        <v>123</v>
      </c>
      <c r="C1162" s="24" t="s">
        <v>124</v>
      </c>
      <c r="D1162" s="24" t="s">
        <v>1525</v>
      </c>
      <c r="E1162" s="24" t="s">
        <v>1930</v>
      </c>
      <c r="F1162" s="23" t="s">
        <v>1931</v>
      </c>
      <c r="G1162" s="23"/>
      <c r="H1162" s="23" t="s">
        <v>66</v>
      </c>
      <c r="I1162" s="24" t="s">
        <v>383</v>
      </c>
      <c r="J1162" s="23"/>
      <c r="K1162" s="24"/>
      <c r="L1162" s="26"/>
      <c r="M1162" s="26"/>
      <c r="N1162" s="23"/>
      <c r="O1162" s="27"/>
      <c r="P1162" s="23" t="s">
        <v>6221</v>
      </c>
      <c r="Q1162" s="27" t="str">
        <f>IF(O1162&lt;&gt;"",O1162,IF(ISNUMBER(FIND("xant",E1162)),"ant",IF(ISNUMBER(FIND("xgre",E1162)),"gre","glb")))</f>
        <v>glb</v>
      </c>
      <c r="R1162" s="23"/>
      <c r="S1162" s="23" t="str">
        <f t="shared" si="54"/>
        <v>site, time1</v>
      </c>
      <c r="T1162" s="23" t="str">
        <f t="shared" si="55"/>
        <v>area: point time: point</v>
      </c>
      <c r="U1162" s="27" t="str">
        <f t="shared" si="56"/>
        <v>rsus</v>
      </c>
      <c r="V1162" s="23"/>
    </row>
    <row r="1163" spans="1:22" ht="154">
      <c r="A1163" s="23" t="s">
        <v>2092</v>
      </c>
      <c r="B1163" s="23" t="s">
        <v>123</v>
      </c>
      <c r="C1163" s="24" t="s">
        <v>124</v>
      </c>
      <c r="D1163" s="24" t="s">
        <v>1525</v>
      </c>
      <c r="E1163" s="24" t="s">
        <v>14</v>
      </c>
      <c r="F1163" s="23" t="s">
        <v>15</v>
      </c>
      <c r="G1163" s="23"/>
      <c r="H1163" s="23" t="s">
        <v>16</v>
      </c>
      <c r="I1163" s="24" t="s">
        <v>17</v>
      </c>
      <c r="J1163" s="23" t="s">
        <v>18</v>
      </c>
      <c r="K1163" s="24"/>
      <c r="L1163" s="26"/>
      <c r="M1163" s="26"/>
      <c r="N1163" s="23"/>
      <c r="O1163" s="27"/>
      <c r="P1163" s="23" t="s">
        <v>6217</v>
      </c>
      <c r="Q1163" s="27" t="str">
        <f>IF(O1163&lt;&gt;"",O1163,IF(ISNUMBER(FIND("xant",E1163)),"ant",IF(ISNUMBER(FIND("xgre",E1163)),"gre","glb")))</f>
        <v>glb</v>
      </c>
      <c r="R1163" s="23"/>
      <c r="S1163" s="23" t="str">
        <f t="shared" si="54"/>
        <v>longitude, latitude, time</v>
      </c>
      <c r="T1163" s="23" t="str">
        <f t="shared" si="55"/>
        <v>area: time: mean</v>
      </c>
      <c r="U1163" s="27" t="str">
        <f t="shared" si="56"/>
        <v>rsus</v>
      </c>
      <c r="V1163" s="23"/>
    </row>
    <row r="1164" spans="1:22" ht="14">
      <c r="A1164" s="23" t="s">
        <v>2163</v>
      </c>
      <c r="B1164" s="23" t="s">
        <v>123</v>
      </c>
      <c r="C1164" s="24" t="s">
        <v>2155</v>
      </c>
      <c r="D1164" s="24" t="s">
        <v>2155</v>
      </c>
      <c r="E1164" s="24" t="s">
        <v>14</v>
      </c>
      <c r="F1164" s="23" t="s">
        <v>15</v>
      </c>
      <c r="G1164" s="23"/>
      <c r="H1164" s="23" t="s">
        <v>16</v>
      </c>
      <c r="I1164" s="24" t="s">
        <v>17</v>
      </c>
      <c r="J1164" s="23" t="s">
        <v>18</v>
      </c>
      <c r="K1164" s="24"/>
      <c r="L1164" s="26"/>
      <c r="M1164" s="26"/>
      <c r="N1164" s="23"/>
      <c r="O1164" s="27"/>
      <c r="P1164" s="23" t="s">
        <v>6217</v>
      </c>
      <c r="Q1164" s="27" t="str">
        <f>IF(O1164&lt;&gt;"",O1164,IF(ISNUMBER(FIND("xant",E1164)),"ant",IF(ISNUMBER(FIND("xgre",E1164)),"gre","glb")))</f>
        <v>glb</v>
      </c>
      <c r="R1164" s="23"/>
      <c r="S1164" s="23" t="str">
        <f t="shared" si="54"/>
        <v>longitude, latitude, time</v>
      </c>
      <c r="T1164" s="23" t="str">
        <f t="shared" si="55"/>
        <v>area: time: mean</v>
      </c>
      <c r="U1164" s="27" t="str">
        <f t="shared" si="56"/>
        <v>rsus</v>
      </c>
      <c r="V1164" s="23"/>
    </row>
    <row r="1165" spans="1:22" ht="154">
      <c r="A1165" s="23" t="s">
        <v>3795</v>
      </c>
      <c r="B1165" s="23" t="s">
        <v>123</v>
      </c>
      <c r="C1165" s="24" t="s">
        <v>124</v>
      </c>
      <c r="D1165" s="24" t="s">
        <v>1525</v>
      </c>
      <c r="E1165" s="24" t="s">
        <v>3747</v>
      </c>
      <c r="F1165" s="23" t="s">
        <v>3726</v>
      </c>
      <c r="G1165" s="23"/>
      <c r="H1165" s="23" t="s">
        <v>16</v>
      </c>
      <c r="I1165" s="24" t="s">
        <v>3331</v>
      </c>
      <c r="J1165" s="23" t="s">
        <v>3728</v>
      </c>
      <c r="K1165" s="24" t="s">
        <v>6039</v>
      </c>
      <c r="L1165" s="29" t="s">
        <v>14</v>
      </c>
      <c r="M1165" s="29"/>
      <c r="N1165" s="23"/>
      <c r="O1165" s="27"/>
      <c r="P1165" s="23" t="s">
        <v>6219</v>
      </c>
      <c r="Q1165" s="27" t="str">
        <f>IF(O1165&lt;&gt;"",O1165,IF(ISNUMBER(FIND("xant",E1165)),"ant",IF(ISNUMBER(FIND("xgre",E1165)),"gre","glb")))</f>
        <v>ant</v>
      </c>
      <c r="R1165" s="23"/>
      <c r="S1165" s="23" t="str">
        <f t="shared" si="54"/>
        <v>longitude, latitude, time</v>
      </c>
      <c r="T1165" s="23" t="str">
        <f t="shared" si="55"/>
        <v>area: time: mean where ice_sheet</v>
      </c>
      <c r="U1165" s="27" t="str">
        <f t="shared" si="56"/>
        <v>rsus</v>
      </c>
      <c r="V1165" s="23"/>
    </row>
    <row r="1166" spans="1:22" ht="154">
      <c r="A1166" s="23" t="s">
        <v>3833</v>
      </c>
      <c r="B1166" s="23" t="s">
        <v>123</v>
      </c>
      <c r="C1166" s="24" t="s">
        <v>124</v>
      </c>
      <c r="D1166" s="24" t="s">
        <v>1525</v>
      </c>
      <c r="E1166" s="24" t="s">
        <v>3815</v>
      </c>
      <c r="F1166" s="23" t="s">
        <v>3740</v>
      </c>
      <c r="G1166" s="23"/>
      <c r="H1166" s="23" t="s">
        <v>16</v>
      </c>
      <c r="I1166" s="24" t="s">
        <v>3331</v>
      </c>
      <c r="J1166" s="23" t="s">
        <v>3728</v>
      </c>
      <c r="K1166" s="24" t="s">
        <v>6039</v>
      </c>
      <c r="L1166" s="29" t="s">
        <v>14</v>
      </c>
      <c r="M1166" s="29"/>
      <c r="N1166" s="23"/>
      <c r="O1166" s="27"/>
      <c r="P1166" s="23" t="s">
        <v>6219</v>
      </c>
      <c r="Q1166" s="27" t="str">
        <f>IF(O1166&lt;&gt;"",O1166,IF(ISNUMBER(FIND("xant",E1166)),"ant",IF(ISNUMBER(FIND("xgre",E1166)),"gre","glb")))</f>
        <v>gre</v>
      </c>
      <c r="R1166" s="23"/>
      <c r="S1166" s="23" t="str">
        <f t="shared" si="54"/>
        <v>longitude, latitude, time</v>
      </c>
      <c r="T1166" s="23" t="str">
        <f t="shared" si="55"/>
        <v>area: time: mean where ice_sheet</v>
      </c>
      <c r="U1166" s="27" t="str">
        <f t="shared" si="56"/>
        <v>rsus</v>
      </c>
      <c r="V1166" s="23"/>
    </row>
    <row r="1167" spans="1:22" ht="28">
      <c r="A1167" s="23" t="s">
        <v>1526</v>
      </c>
      <c r="B1167" s="23" t="s">
        <v>1527</v>
      </c>
      <c r="C1167" s="24" t="s">
        <v>1528</v>
      </c>
      <c r="D1167" s="24" t="s">
        <v>1529</v>
      </c>
      <c r="E1167" s="24" t="s">
        <v>14</v>
      </c>
      <c r="F1167" s="23" t="s">
        <v>15</v>
      </c>
      <c r="G1167" s="23"/>
      <c r="H1167" s="23" t="s">
        <v>16</v>
      </c>
      <c r="I1167" s="24" t="s">
        <v>17</v>
      </c>
      <c r="J1167" s="23" t="s">
        <v>18</v>
      </c>
      <c r="K1167" s="24"/>
      <c r="L1167" s="26"/>
      <c r="M1167" s="26"/>
      <c r="N1167" s="23"/>
      <c r="O1167" s="27"/>
      <c r="P1167" s="23" t="s">
        <v>6217</v>
      </c>
      <c r="Q1167" s="27" t="str">
        <f>IF(O1167&lt;&gt;"",O1167,IF(ISNUMBER(FIND("xant",E1167)),"ant",IF(ISNUMBER(FIND("xgre",E1167)),"gre","glb")))</f>
        <v>glb</v>
      </c>
      <c r="R1167" s="23"/>
      <c r="S1167" s="23" t="str">
        <f t="shared" si="54"/>
        <v>longitude, latitude, time</v>
      </c>
      <c r="T1167" s="23" t="str">
        <f t="shared" si="55"/>
        <v>area: time: mean</v>
      </c>
      <c r="U1167" s="27" t="str">
        <f t="shared" si="56"/>
        <v>rsuscs</v>
      </c>
      <c r="V1167" s="23"/>
    </row>
    <row r="1168" spans="1:22" ht="28">
      <c r="A1168" s="23" t="s">
        <v>1714</v>
      </c>
      <c r="B1168" s="23" t="s">
        <v>1527</v>
      </c>
      <c r="C1168" s="24" t="s">
        <v>1528</v>
      </c>
      <c r="D1168" s="24" t="s">
        <v>1529</v>
      </c>
      <c r="E1168" s="24" t="s">
        <v>14</v>
      </c>
      <c r="F1168" s="23" t="s">
        <v>15</v>
      </c>
      <c r="G1168" s="23"/>
      <c r="H1168" s="23" t="s">
        <v>16</v>
      </c>
      <c r="I1168" s="24" t="s">
        <v>17</v>
      </c>
      <c r="J1168" s="23" t="s">
        <v>18</v>
      </c>
      <c r="K1168" s="24"/>
      <c r="L1168" s="26"/>
      <c r="M1168" s="26"/>
      <c r="N1168" s="23"/>
      <c r="O1168" s="27"/>
      <c r="P1168" s="23" t="s">
        <v>6217</v>
      </c>
      <c r="Q1168" s="27" t="str">
        <f>IF(O1168&lt;&gt;"",O1168,IF(ISNUMBER(FIND("xant",E1168)),"ant",IF(ISNUMBER(FIND("xgre",E1168)),"gre","glb")))</f>
        <v>glb</v>
      </c>
      <c r="R1168" s="23"/>
      <c r="S1168" s="23" t="str">
        <f t="shared" si="54"/>
        <v>longitude, latitude, time</v>
      </c>
      <c r="T1168" s="23" t="str">
        <f t="shared" si="55"/>
        <v>area: time: mean</v>
      </c>
      <c r="U1168" s="27" t="str">
        <f t="shared" si="56"/>
        <v>rsuscs</v>
      </c>
      <c r="V1168" s="23"/>
    </row>
    <row r="1169" spans="1:22" ht="28">
      <c r="A1169" s="23" t="s">
        <v>1994</v>
      </c>
      <c r="B1169" s="23" t="s">
        <v>1527</v>
      </c>
      <c r="C1169" s="24" t="s">
        <v>1528</v>
      </c>
      <c r="D1169" s="24" t="s">
        <v>1529</v>
      </c>
      <c r="E1169" s="24" t="s">
        <v>1930</v>
      </c>
      <c r="F1169" s="23" t="s">
        <v>1931</v>
      </c>
      <c r="G1169" s="23"/>
      <c r="H1169" s="23" t="s">
        <v>66</v>
      </c>
      <c r="I1169" s="24" t="s">
        <v>383</v>
      </c>
      <c r="J1169" s="23"/>
      <c r="K1169" s="24"/>
      <c r="L1169" s="26"/>
      <c r="M1169" s="26"/>
      <c r="N1169" s="23"/>
      <c r="O1169" s="27"/>
      <c r="P1169" s="23" t="s">
        <v>6221</v>
      </c>
      <c r="Q1169" s="27" t="str">
        <f>IF(O1169&lt;&gt;"",O1169,IF(ISNUMBER(FIND("xant",E1169)),"ant",IF(ISNUMBER(FIND("xgre",E1169)),"gre","glb")))</f>
        <v>glb</v>
      </c>
      <c r="R1169" s="23"/>
      <c r="S1169" s="23" t="str">
        <f t="shared" si="54"/>
        <v>site, time1</v>
      </c>
      <c r="T1169" s="23" t="str">
        <f t="shared" si="55"/>
        <v>area: point time: point</v>
      </c>
      <c r="U1169" s="27" t="str">
        <f t="shared" si="56"/>
        <v>rsuscs</v>
      </c>
      <c r="V1169" s="23"/>
    </row>
    <row r="1170" spans="1:22" ht="42">
      <c r="A1170" s="23" t="s">
        <v>3353</v>
      </c>
      <c r="B1170" s="23" t="s">
        <v>3354</v>
      </c>
      <c r="C1170" s="24" t="s">
        <v>3355</v>
      </c>
      <c r="D1170" s="24" t="s">
        <v>3356</v>
      </c>
      <c r="E1170" s="24" t="s">
        <v>14</v>
      </c>
      <c r="F1170" s="23" t="s">
        <v>15</v>
      </c>
      <c r="G1170" s="23"/>
      <c r="H1170" s="23" t="s">
        <v>16</v>
      </c>
      <c r="I1170" s="24" t="s">
        <v>3331</v>
      </c>
      <c r="J1170" s="23" t="s">
        <v>18</v>
      </c>
      <c r="K1170" s="24" t="s">
        <v>6040</v>
      </c>
      <c r="L1170" s="26"/>
      <c r="M1170" s="26"/>
      <c r="N1170" s="23" t="s">
        <v>5888</v>
      </c>
      <c r="O1170" s="27"/>
      <c r="P1170" s="23" t="s">
        <v>6217</v>
      </c>
      <c r="Q1170" s="27" t="str">
        <f>IF(O1170&lt;&gt;"",O1170,IF(ISNUMBER(FIND("xant",E1170)),"ant",IF(ISNUMBER(FIND("xgre",E1170)),"gre","glb")))</f>
        <v>glb</v>
      </c>
      <c r="R1170" s="23"/>
      <c r="S1170" s="23" t="str">
        <f t="shared" si="54"/>
        <v>longitude, latitude, time</v>
      </c>
      <c r="T1170" s="23" t="str">
        <f t="shared" si="55"/>
        <v>area: time: mean where ice_sheet</v>
      </c>
      <c r="U1170" s="27" t="str">
        <f t="shared" si="56"/>
        <v>?</v>
      </c>
      <c r="V1170" s="23"/>
    </row>
    <row r="1171" spans="1:22" ht="70">
      <c r="A1171" s="23" t="s">
        <v>4014</v>
      </c>
      <c r="B1171" s="23" t="s">
        <v>4015</v>
      </c>
      <c r="C1171" s="24" t="s">
        <v>4016</v>
      </c>
      <c r="D1171" s="24" t="s">
        <v>3970</v>
      </c>
      <c r="E1171" s="24" t="s">
        <v>14</v>
      </c>
      <c r="F1171" s="23" t="s">
        <v>15</v>
      </c>
      <c r="G1171" s="23"/>
      <c r="H1171" s="23" t="s">
        <v>16</v>
      </c>
      <c r="I1171" s="24" t="s">
        <v>3331</v>
      </c>
      <c r="J1171" s="23" t="s">
        <v>18</v>
      </c>
      <c r="K1171" s="24" t="s">
        <v>6041</v>
      </c>
      <c r="L1171" s="26"/>
      <c r="M1171" s="26"/>
      <c r="N1171" s="23" t="s">
        <v>123</v>
      </c>
      <c r="O1171" s="27"/>
      <c r="P1171" s="23" t="s">
        <v>6219</v>
      </c>
      <c r="Q1171" s="27" t="str">
        <f>IF(O1171&lt;&gt;"",O1171,IF(ISNUMBER(FIND("xant",E1171)),"ant",IF(ISNUMBER(FIND("xgre",E1171)),"gre","glb")))</f>
        <v>glb</v>
      </c>
      <c r="R1171" s="23"/>
      <c r="S1171" s="23" t="str">
        <f t="shared" si="54"/>
        <v>longitude, latitude, time</v>
      </c>
      <c r="T1171" s="23" t="str">
        <f t="shared" si="55"/>
        <v>area: time: mean where ice_sheet</v>
      </c>
      <c r="U1171" s="27" t="str">
        <f t="shared" si="56"/>
        <v>rsus</v>
      </c>
      <c r="V1171" s="23"/>
    </row>
    <row r="1172" spans="1:22" ht="42">
      <c r="A1172" s="23" t="s">
        <v>3357</v>
      </c>
      <c r="B1172" s="23" t="s">
        <v>3358</v>
      </c>
      <c r="C1172" s="24" t="s">
        <v>3359</v>
      </c>
      <c r="D1172" s="24" t="s">
        <v>3360</v>
      </c>
      <c r="E1172" s="24" t="s">
        <v>14</v>
      </c>
      <c r="F1172" s="23" t="s">
        <v>15</v>
      </c>
      <c r="G1172" s="23"/>
      <c r="H1172" s="23" t="s">
        <v>16</v>
      </c>
      <c r="I1172" s="24" t="s">
        <v>3336</v>
      </c>
      <c r="J1172" s="23" t="s">
        <v>18</v>
      </c>
      <c r="K1172" s="24"/>
      <c r="L1172" s="26"/>
      <c r="M1172" s="26"/>
      <c r="N1172" s="23" t="s">
        <v>123</v>
      </c>
      <c r="O1172" s="27"/>
      <c r="P1172" s="23" t="s">
        <v>6217</v>
      </c>
      <c r="Q1172" s="27" t="str">
        <f>IF(O1172&lt;&gt;"",O1172,IF(ISNUMBER(FIND("xant",E1172)),"ant",IF(ISNUMBER(FIND("xgre",E1172)),"gre","glb")))</f>
        <v>glb</v>
      </c>
      <c r="R1172" s="23"/>
      <c r="S1172" s="23" t="str">
        <f t="shared" si="54"/>
        <v>longitude, latitude, time</v>
      </c>
      <c r="T1172" s="23" t="str">
        <f t="shared" si="55"/>
        <v>"area: time: mean where unfrozen_soil (at the surface, but frozen below zero isotherm)"</v>
      </c>
      <c r="U1172" s="27" t="str">
        <f t="shared" si="56"/>
        <v>rsus</v>
      </c>
      <c r="V1172" s="23"/>
    </row>
    <row r="1173" spans="1:22" ht="42">
      <c r="A1173" s="23" t="s">
        <v>3361</v>
      </c>
      <c r="B1173" s="23" t="s">
        <v>3362</v>
      </c>
      <c r="C1173" s="24" t="s">
        <v>3363</v>
      </c>
      <c r="D1173" s="24" t="s">
        <v>3364</v>
      </c>
      <c r="E1173" s="24" t="s">
        <v>14</v>
      </c>
      <c r="F1173" s="23" t="s">
        <v>15</v>
      </c>
      <c r="G1173" s="23"/>
      <c r="H1173" s="23" t="s">
        <v>16</v>
      </c>
      <c r="I1173" s="24" t="s">
        <v>17</v>
      </c>
      <c r="J1173" s="23" t="s">
        <v>37</v>
      </c>
      <c r="K1173" s="24" t="s">
        <v>6035</v>
      </c>
      <c r="L1173" s="26"/>
      <c r="M1173" s="26" t="s">
        <v>6032</v>
      </c>
      <c r="N1173" s="23" t="s">
        <v>123</v>
      </c>
      <c r="O1173" s="27"/>
      <c r="P1173" s="23" t="s">
        <v>6218</v>
      </c>
      <c r="Q1173" s="27" t="str">
        <f>IF(O1173&lt;&gt;"",O1173,IF(ISNUMBER(FIND("xant",E1173)),"ant",IF(ISNUMBER(FIND("xgre",E1173)),"gre","glb")))</f>
        <v>glb</v>
      </c>
      <c r="R1173" s="23"/>
      <c r="S1173" s="23" t="str">
        <f t="shared" si="54"/>
        <v>longitude, latitude, time</v>
      </c>
      <c r="T1173" s="23" t="str">
        <f t="shared" si="55"/>
        <v>area: time: mean where ice_free_sea</v>
      </c>
      <c r="U1173" s="27" t="str">
        <f t="shared" si="56"/>
        <v>rsus</v>
      </c>
      <c r="V1173" s="23"/>
    </row>
    <row r="1174" spans="1:22" ht="42">
      <c r="A1174" s="23" t="s">
        <v>3365</v>
      </c>
      <c r="B1174" s="23" t="s">
        <v>3366</v>
      </c>
      <c r="C1174" s="24" t="s">
        <v>3367</v>
      </c>
      <c r="D1174" s="24" t="s">
        <v>3368</v>
      </c>
      <c r="E1174" s="24" t="s">
        <v>14</v>
      </c>
      <c r="F1174" s="23" t="s">
        <v>15</v>
      </c>
      <c r="G1174" s="23"/>
      <c r="H1174" s="23" t="s">
        <v>16</v>
      </c>
      <c r="I1174" s="24" t="s">
        <v>2719</v>
      </c>
      <c r="J1174" s="23" t="s">
        <v>2720</v>
      </c>
      <c r="K1174" s="24" t="s">
        <v>6036</v>
      </c>
      <c r="L1174" s="26"/>
      <c r="M1174" s="26" t="s">
        <v>6033</v>
      </c>
      <c r="N1174" s="23" t="s">
        <v>123</v>
      </c>
      <c r="O1174" s="27"/>
      <c r="P1174" s="23" t="s">
        <v>6217</v>
      </c>
      <c r="Q1174" s="27" t="str">
        <f>IF(O1174&lt;&gt;"",O1174,IF(ISNUMBER(FIND("xant",E1174)),"ant",IF(ISNUMBER(FIND("xgre",E1174)),"gre","glb")))</f>
        <v>glb</v>
      </c>
      <c r="R1174" s="23"/>
      <c r="S1174" s="23" t="str">
        <f t="shared" si="54"/>
        <v>longitude, latitude, time</v>
      </c>
      <c r="T1174" s="23" t="str">
        <f t="shared" si="55"/>
        <v>area: time: mean where snow</v>
      </c>
      <c r="U1174" s="27" t="str">
        <f t="shared" si="56"/>
        <v>rsus</v>
      </c>
      <c r="V1174" s="23"/>
    </row>
    <row r="1175" spans="1:22" ht="56">
      <c r="A1175" s="23" t="s">
        <v>3369</v>
      </c>
      <c r="B1175" s="23" t="s">
        <v>3370</v>
      </c>
      <c r="C1175" s="24" t="s">
        <v>3371</v>
      </c>
      <c r="D1175" s="24" t="s">
        <v>3372</v>
      </c>
      <c r="E1175" s="24" t="s">
        <v>14</v>
      </c>
      <c r="F1175" s="23" t="s">
        <v>15</v>
      </c>
      <c r="G1175" s="23"/>
      <c r="H1175" s="23" t="s">
        <v>16</v>
      </c>
      <c r="I1175" s="24" t="s">
        <v>3350</v>
      </c>
      <c r="J1175" s="23" t="s">
        <v>37</v>
      </c>
      <c r="K1175" s="24" t="s">
        <v>6037</v>
      </c>
      <c r="L1175" s="26"/>
      <c r="M1175" s="26" t="s">
        <v>6034</v>
      </c>
      <c r="N1175" s="23" t="s">
        <v>123</v>
      </c>
      <c r="O1175" s="27"/>
      <c r="P1175" s="23" t="s">
        <v>6218</v>
      </c>
      <c r="Q1175" s="27" t="str">
        <f>IF(O1175&lt;&gt;"",O1175,IF(ISNUMBER(FIND("xant",E1175)),"ant",IF(ISNUMBER(FIND("xgre",E1175)),"gre","glb")))</f>
        <v>glb</v>
      </c>
      <c r="R1175" s="23"/>
      <c r="S1175" s="23" t="str">
        <f t="shared" si="54"/>
        <v>longitude, latitude, time</v>
      </c>
      <c r="T1175" s="23" t="str">
        <f t="shared" si="55"/>
        <v>area: time: mean where sea_ice</v>
      </c>
      <c r="U1175" s="27" t="str">
        <f t="shared" si="56"/>
        <v>rsus</v>
      </c>
      <c r="V1175" s="23"/>
    </row>
    <row r="1176" spans="1:22" ht="14">
      <c r="A1176" s="23" t="s">
        <v>1530</v>
      </c>
      <c r="B1176" s="23" t="s">
        <v>1531</v>
      </c>
      <c r="C1176" s="24" t="s">
        <v>1532</v>
      </c>
      <c r="D1176" s="24" t="s">
        <v>1523</v>
      </c>
      <c r="E1176" s="24" t="s">
        <v>14</v>
      </c>
      <c r="F1176" s="23" t="s">
        <v>15</v>
      </c>
      <c r="G1176" s="23"/>
      <c r="H1176" s="23" t="s">
        <v>16</v>
      </c>
      <c r="I1176" s="24" t="s">
        <v>17</v>
      </c>
      <c r="J1176" s="23" t="s">
        <v>18</v>
      </c>
      <c r="K1176" s="24"/>
      <c r="L1176" s="26"/>
      <c r="M1176" s="26"/>
      <c r="N1176" s="23"/>
      <c r="O1176" s="27"/>
      <c r="P1176" s="23" t="s">
        <v>6217</v>
      </c>
      <c r="Q1176" s="27" t="str">
        <f>IF(O1176&lt;&gt;"",O1176,IF(ISNUMBER(FIND("xant",E1176)),"ant",IF(ISNUMBER(FIND("xgre",E1176)),"gre","glb")))</f>
        <v>glb</v>
      </c>
      <c r="R1176" s="23"/>
      <c r="S1176" s="23" t="str">
        <f t="shared" si="54"/>
        <v>longitude, latitude, time</v>
      </c>
      <c r="T1176" s="23" t="str">
        <f t="shared" si="55"/>
        <v>area: time: mean</v>
      </c>
      <c r="U1176" s="27" t="str">
        <f t="shared" si="56"/>
        <v>rsut</v>
      </c>
      <c r="V1176" s="23"/>
    </row>
    <row r="1177" spans="1:22" ht="14">
      <c r="A1177" s="23" t="s">
        <v>1636</v>
      </c>
      <c r="B1177" s="23" t="s">
        <v>1531</v>
      </c>
      <c r="C1177" s="24" t="s">
        <v>1532</v>
      </c>
      <c r="D1177" s="24" t="s">
        <v>1523</v>
      </c>
      <c r="E1177" s="24" t="s">
        <v>108</v>
      </c>
      <c r="F1177" s="23" t="s">
        <v>15</v>
      </c>
      <c r="G1177" s="23"/>
      <c r="H1177" s="23" t="s">
        <v>66</v>
      </c>
      <c r="I1177" s="24" t="s">
        <v>67</v>
      </c>
      <c r="J1177" s="23" t="s">
        <v>18</v>
      </c>
      <c r="K1177" s="24"/>
      <c r="L1177" s="26"/>
      <c r="M1177" s="26"/>
      <c r="N1177" s="23"/>
      <c r="O1177" s="27"/>
      <c r="P1177" s="23" t="s">
        <v>6217</v>
      </c>
      <c r="Q1177" s="27" t="str">
        <f>IF(O1177&lt;&gt;"",O1177,IF(ISNUMBER(FIND("xant",E1177)),"ant",IF(ISNUMBER(FIND("xgre",E1177)),"gre","glb")))</f>
        <v>glb</v>
      </c>
      <c r="R1177" s="23"/>
      <c r="S1177" s="23" t="str">
        <f t="shared" si="54"/>
        <v>longitude, latitude, time1</v>
      </c>
      <c r="T1177" s="23" t="str">
        <f t="shared" si="55"/>
        <v>area: mean time: point</v>
      </c>
      <c r="U1177" s="27" t="str">
        <f t="shared" si="56"/>
        <v>rsut</v>
      </c>
      <c r="V1177" s="23"/>
    </row>
    <row r="1178" spans="1:22" ht="14">
      <c r="A1178" s="23" t="s">
        <v>1715</v>
      </c>
      <c r="B1178" s="23" t="s">
        <v>1531</v>
      </c>
      <c r="C1178" s="24" t="s">
        <v>1532</v>
      </c>
      <c r="D1178" s="24" t="s">
        <v>1523</v>
      </c>
      <c r="E1178" s="24" t="s">
        <v>14</v>
      </c>
      <c r="F1178" s="23" t="s">
        <v>15</v>
      </c>
      <c r="G1178" s="23"/>
      <c r="H1178" s="23" t="s">
        <v>16</v>
      </c>
      <c r="I1178" s="24" t="s">
        <v>17</v>
      </c>
      <c r="J1178" s="23" t="s">
        <v>18</v>
      </c>
      <c r="K1178" s="24"/>
      <c r="L1178" s="26"/>
      <c r="M1178" s="26"/>
      <c r="N1178" s="23"/>
      <c r="O1178" s="27"/>
      <c r="P1178" s="23" t="s">
        <v>6217</v>
      </c>
      <c r="Q1178" s="27" t="str">
        <f>IF(O1178&lt;&gt;"",O1178,IF(ISNUMBER(FIND("xant",E1178)),"ant",IF(ISNUMBER(FIND("xgre",E1178)),"gre","glb")))</f>
        <v>glb</v>
      </c>
      <c r="R1178" s="23"/>
      <c r="S1178" s="23" t="str">
        <f t="shared" si="54"/>
        <v>longitude, latitude, time</v>
      </c>
      <c r="T1178" s="23" t="str">
        <f t="shared" si="55"/>
        <v>area: time: mean</v>
      </c>
      <c r="U1178" s="27" t="str">
        <f t="shared" si="56"/>
        <v>rsut</v>
      </c>
      <c r="V1178" s="23"/>
    </row>
    <row r="1179" spans="1:22" ht="14">
      <c r="A1179" s="23" t="s">
        <v>1995</v>
      </c>
      <c r="B1179" s="23" t="s">
        <v>1531</v>
      </c>
      <c r="C1179" s="24" t="s">
        <v>1532</v>
      </c>
      <c r="D1179" s="24" t="s">
        <v>1523</v>
      </c>
      <c r="E1179" s="24" t="s">
        <v>1930</v>
      </c>
      <c r="F1179" s="23" t="s">
        <v>1931</v>
      </c>
      <c r="G1179" s="23"/>
      <c r="H1179" s="23" t="s">
        <v>66</v>
      </c>
      <c r="I1179" s="24" t="s">
        <v>383</v>
      </c>
      <c r="J1179" s="23"/>
      <c r="K1179" s="24"/>
      <c r="L1179" s="26"/>
      <c r="M1179" s="26"/>
      <c r="N1179" s="23"/>
      <c r="O1179" s="27"/>
      <c r="P1179" s="23" t="s">
        <v>6221</v>
      </c>
      <c r="Q1179" s="27" t="str">
        <f>IF(O1179&lt;&gt;"",O1179,IF(ISNUMBER(FIND("xant",E1179)),"ant",IF(ISNUMBER(FIND("xgre",E1179)),"gre","glb")))</f>
        <v>glb</v>
      </c>
      <c r="R1179" s="23"/>
      <c r="S1179" s="23" t="str">
        <f t="shared" si="54"/>
        <v>site, time1</v>
      </c>
      <c r="T1179" s="23" t="str">
        <f t="shared" si="55"/>
        <v>area: point time: point</v>
      </c>
      <c r="U1179" s="27" t="str">
        <f t="shared" si="56"/>
        <v>rsut</v>
      </c>
      <c r="V1179" s="23"/>
    </row>
    <row r="1180" spans="1:22" ht="28">
      <c r="A1180" s="23" t="s">
        <v>2093</v>
      </c>
      <c r="B1180" s="23" t="s">
        <v>1531</v>
      </c>
      <c r="C1180" s="24" t="s">
        <v>1532</v>
      </c>
      <c r="D1180" s="24" t="s">
        <v>2094</v>
      </c>
      <c r="E1180" s="24" t="s">
        <v>14</v>
      </c>
      <c r="F1180" s="23" t="s">
        <v>15</v>
      </c>
      <c r="G1180" s="23"/>
      <c r="H1180" s="23" t="s">
        <v>16</v>
      </c>
      <c r="I1180" s="24" t="s">
        <v>17</v>
      </c>
      <c r="J1180" s="23" t="s">
        <v>18</v>
      </c>
      <c r="K1180" s="24"/>
      <c r="L1180" s="26"/>
      <c r="M1180" s="26"/>
      <c r="N1180" s="23"/>
      <c r="O1180" s="27"/>
      <c r="P1180" s="23" t="s">
        <v>6217</v>
      </c>
      <c r="Q1180" s="27" t="str">
        <f>IF(O1180&lt;&gt;"",O1180,IF(ISNUMBER(FIND("xant",E1180)),"ant",IF(ISNUMBER(FIND("xgre",E1180)),"gre","glb")))</f>
        <v>glb</v>
      </c>
      <c r="R1180" s="23"/>
      <c r="S1180" s="23" t="str">
        <f t="shared" si="54"/>
        <v>longitude, latitude, time</v>
      </c>
      <c r="T1180" s="23" t="str">
        <f t="shared" si="55"/>
        <v>area: time: mean</v>
      </c>
      <c r="U1180" s="27" t="str">
        <f t="shared" si="56"/>
        <v>rsut</v>
      </c>
      <c r="V1180" s="23"/>
    </row>
    <row r="1181" spans="1:22" ht="28">
      <c r="A1181" s="23" t="s">
        <v>2198</v>
      </c>
      <c r="B1181" s="23" t="s">
        <v>1531</v>
      </c>
      <c r="C1181" s="24" t="s">
        <v>1532</v>
      </c>
      <c r="D1181" s="24" t="s">
        <v>1523</v>
      </c>
      <c r="E1181" s="24" t="s">
        <v>2193</v>
      </c>
      <c r="F1181" s="23" t="s">
        <v>15</v>
      </c>
      <c r="G1181" s="23"/>
      <c r="H1181" s="23" t="s">
        <v>2194</v>
      </c>
      <c r="I1181" s="24" t="s">
        <v>2195</v>
      </c>
      <c r="J1181" s="23" t="s">
        <v>18</v>
      </c>
      <c r="K1181" s="25"/>
      <c r="L1181" s="25"/>
      <c r="M1181" s="26"/>
      <c r="N1181" s="23"/>
      <c r="O1181" s="27"/>
      <c r="P1181" s="23" t="s">
        <v>6217</v>
      </c>
      <c r="Q1181" s="27" t="str">
        <f>IF(O1181&lt;&gt;"",O1181,IF(ISNUMBER(FIND("xant",E1181)),"ant",IF(ISNUMBER(FIND("xgre",E1181)),"gre","glb")))</f>
        <v>glb</v>
      </c>
      <c r="R1181" s="23"/>
      <c r="S1181" s="23" t="str">
        <f t="shared" si="54"/>
        <v>longitude, latitude, time3</v>
      </c>
      <c r="T1181" s="23" t="str">
        <f t="shared" si="55"/>
        <v>area: mean time: mean within days time: mean over days</v>
      </c>
      <c r="U1181" s="27" t="str">
        <f t="shared" si="56"/>
        <v>rsut</v>
      </c>
      <c r="V1181" s="23"/>
    </row>
    <row r="1182" spans="1:22" ht="14">
      <c r="A1182" s="23" t="s">
        <v>2210</v>
      </c>
      <c r="B1182" s="23" t="s">
        <v>1531</v>
      </c>
      <c r="C1182" s="24" t="s">
        <v>1532</v>
      </c>
      <c r="D1182" s="24" t="s">
        <v>2211</v>
      </c>
      <c r="E1182" s="24" t="s">
        <v>14</v>
      </c>
      <c r="F1182" s="23" t="s">
        <v>15</v>
      </c>
      <c r="G1182" s="23"/>
      <c r="H1182" s="23" t="s">
        <v>16</v>
      </c>
      <c r="I1182" s="24" t="s">
        <v>17</v>
      </c>
      <c r="J1182" s="23" t="s">
        <v>18</v>
      </c>
      <c r="K1182" s="24"/>
      <c r="L1182" s="26"/>
      <c r="M1182" s="26"/>
      <c r="N1182" s="23"/>
      <c r="O1182" s="27"/>
      <c r="P1182" s="23" t="s">
        <v>6217</v>
      </c>
      <c r="Q1182" s="27" t="str">
        <f>IF(O1182&lt;&gt;"",O1182,IF(ISNUMBER(FIND("xant",E1182)),"ant",IF(ISNUMBER(FIND("xgre",E1182)),"gre","glb")))</f>
        <v>glb</v>
      </c>
      <c r="R1182" s="23"/>
      <c r="S1182" s="23" t="str">
        <f t="shared" si="54"/>
        <v>longitude, latitude, time</v>
      </c>
      <c r="T1182" s="23" t="str">
        <f t="shared" si="55"/>
        <v>area: time: mean</v>
      </c>
      <c r="U1182" s="27" t="str">
        <f t="shared" si="56"/>
        <v>rsut</v>
      </c>
      <c r="V1182" s="23"/>
    </row>
    <row r="1183" spans="1:22" ht="28">
      <c r="A1183" s="23" t="s">
        <v>1871</v>
      </c>
      <c r="B1183" s="23" t="s">
        <v>1872</v>
      </c>
      <c r="C1183" s="24" t="s">
        <v>1873</v>
      </c>
      <c r="D1183" s="24" t="s">
        <v>1874</v>
      </c>
      <c r="E1183" s="24" t="s">
        <v>14</v>
      </c>
      <c r="F1183" s="23" t="s">
        <v>15</v>
      </c>
      <c r="G1183" s="23"/>
      <c r="H1183" s="23" t="s">
        <v>16</v>
      </c>
      <c r="I1183" s="24" t="s">
        <v>17</v>
      </c>
      <c r="J1183" s="23" t="s">
        <v>18</v>
      </c>
      <c r="K1183" s="24"/>
      <c r="L1183" s="26"/>
      <c r="M1183" s="26"/>
      <c r="N1183" s="23"/>
      <c r="O1183" s="27"/>
      <c r="P1183" s="23" t="s">
        <v>6217</v>
      </c>
      <c r="Q1183" s="27" t="str">
        <f>IF(O1183&lt;&gt;"",O1183,IF(ISNUMBER(FIND("xant",E1183)),"ant",IF(ISNUMBER(FIND("xgre",E1183)),"gre","glb")))</f>
        <v>glb</v>
      </c>
      <c r="R1183" s="23"/>
      <c r="S1183" s="23" t="str">
        <f t="shared" si="54"/>
        <v>longitude, latitude, time</v>
      </c>
      <c r="T1183" s="23" t="str">
        <f t="shared" si="55"/>
        <v>area: time: mean</v>
      </c>
      <c r="U1183" s="27" t="str">
        <f t="shared" si="56"/>
        <v>rsut4co2</v>
      </c>
      <c r="V1183" s="23"/>
    </row>
    <row r="1184" spans="1:22" ht="28">
      <c r="A1184" s="23" t="s">
        <v>1196</v>
      </c>
      <c r="B1184" s="23" t="s">
        <v>1197</v>
      </c>
      <c r="C1184" s="24" t="s">
        <v>1198</v>
      </c>
      <c r="D1184" s="24" t="s">
        <v>1199</v>
      </c>
      <c r="E1184" s="24" t="s">
        <v>14</v>
      </c>
      <c r="F1184" s="23" t="s">
        <v>15</v>
      </c>
      <c r="G1184" s="23"/>
      <c r="H1184" s="23" t="s">
        <v>16</v>
      </c>
      <c r="I1184" s="24" t="s">
        <v>17</v>
      </c>
      <c r="J1184" s="23" t="s">
        <v>18</v>
      </c>
      <c r="K1184" s="24"/>
      <c r="L1184" s="26"/>
      <c r="M1184" s="26"/>
      <c r="N1184" s="23"/>
      <c r="O1184" s="27"/>
      <c r="P1184" s="23" t="s">
        <v>6217</v>
      </c>
      <c r="Q1184" s="27" t="str">
        <f>IF(O1184&lt;&gt;"",O1184,IF(ISNUMBER(FIND("xant",E1184)),"ant",IF(ISNUMBER(FIND("xgre",E1184)),"gre","glb")))</f>
        <v>glb</v>
      </c>
      <c r="R1184" s="23"/>
      <c r="S1184" s="23" t="str">
        <f t="shared" si="54"/>
        <v>longitude, latitude, time</v>
      </c>
      <c r="T1184" s="23" t="str">
        <f t="shared" si="55"/>
        <v>area: time: mean</v>
      </c>
      <c r="U1184" s="27" t="str">
        <f t="shared" si="56"/>
        <v>rsutaf</v>
      </c>
      <c r="V1184" s="23"/>
    </row>
    <row r="1185" spans="1:22" ht="56">
      <c r="A1185" s="23" t="s">
        <v>1200</v>
      </c>
      <c r="B1185" s="23" t="s">
        <v>1201</v>
      </c>
      <c r="C1185" s="24" t="s">
        <v>1202</v>
      </c>
      <c r="D1185" s="24" t="s">
        <v>1203</v>
      </c>
      <c r="E1185" s="24" t="s">
        <v>14</v>
      </c>
      <c r="F1185" s="23" t="s">
        <v>15</v>
      </c>
      <c r="G1185" s="23"/>
      <c r="H1185" s="23" t="s">
        <v>16</v>
      </c>
      <c r="I1185" s="24" t="s">
        <v>17</v>
      </c>
      <c r="J1185" s="23" t="s">
        <v>18</v>
      </c>
      <c r="K1185" s="24"/>
      <c r="L1185" s="26"/>
      <c r="M1185" s="26"/>
      <c r="N1185" s="23"/>
      <c r="O1185" s="27"/>
      <c r="P1185" s="23" t="s">
        <v>6217</v>
      </c>
      <c r="Q1185" s="27" t="str">
        <f>IF(O1185&lt;&gt;"",O1185,IF(ISNUMBER(FIND("xant",E1185)),"ant",IF(ISNUMBER(FIND("xgre",E1185)),"gre","glb")))</f>
        <v>glb</v>
      </c>
      <c r="R1185" s="23"/>
      <c r="S1185" s="23" t="str">
        <f t="shared" si="54"/>
        <v>longitude, latitude, time</v>
      </c>
      <c r="T1185" s="23" t="str">
        <f t="shared" si="55"/>
        <v>area: time: mean</v>
      </c>
      <c r="U1185" s="27" t="str">
        <f t="shared" si="56"/>
        <v>rsutch4ref</v>
      </c>
      <c r="V1185" s="23"/>
    </row>
    <row r="1186" spans="1:22" ht="28">
      <c r="A1186" s="23" t="s">
        <v>1533</v>
      </c>
      <c r="B1186" s="23" t="s">
        <v>1534</v>
      </c>
      <c r="C1186" s="24" t="s">
        <v>1535</v>
      </c>
      <c r="D1186" s="24" t="s">
        <v>1536</v>
      </c>
      <c r="E1186" s="24" t="s">
        <v>14</v>
      </c>
      <c r="F1186" s="23" t="s">
        <v>15</v>
      </c>
      <c r="G1186" s="23"/>
      <c r="H1186" s="23" t="s">
        <v>16</v>
      </c>
      <c r="I1186" s="24" t="s">
        <v>17</v>
      </c>
      <c r="J1186" s="23" t="s">
        <v>18</v>
      </c>
      <c r="K1186" s="24"/>
      <c r="L1186" s="26"/>
      <c r="M1186" s="26"/>
      <c r="N1186" s="23"/>
      <c r="O1186" s="27"/>
      <c r="P1186" s="23" t="s">
        <v>6217</v>
      </c>
      <c r="Q1186" s="27" t="str">
        <f>IF(O1186&lt;&gt;"",O1186,IF(ISNUMBER(FIND("xant",E1186)),"ant",IF(ISNUMBER(FIND("xgre",E1186)),"gre","glb")))</f>
        <v>glb</v>
      </c>
      <c r="R1186" s="23"/>
      <c r="S1186" s="23" t="str">
        <f t="shared" si="54"/>
        <v>longitude, latitude, time</v>
      </c>
      <c r="T1186" s="23" t="str">
        <f t="shared" si="55"/>
        <v>area: time: mean</v>
      </c>
      <c r="U1186" s="27" t="str">
        <f t="shared" si="56"/>
        <v>rsutcs</v>
      </c>
      <c r="V1186" s="23"/>
    </row>
    <row r="1187" spans="1:22" ht="28">
      <c r="A1187" s="23" t="s">
        <v>1637</v>
      </c>
      <c r="B1187" s="23" t="s">
        <v>1534</v>
      </c>
      <c r="C1187" s="24" t="s">
        <v>1535</v>
      </c>
      <c r="D1187" s="24" t="s">
        <v>1536</v>
      </c>
      <c r="E1187" s="24" t="s">
        <v>108</v>
      </c>
      <c r="F1187" s="23" t="s">
        <v>15</v>
      </c>
      <c r="G1187" s="23"/>
      <c r="H1187" s="23" t="s">
        <v>66</v>
      </c>
      <c r="I1187" s="24" t="s">
        <v>67</v>
      </c>
      <c r="J1187" s="23" t="s">
        <v>18</v>
      </c>
      <c r="K1187" s="24"/>
      <c r="L1187" s="26"/>
      <c r="M1187" s="26"/>
      <c r="N1187" s="23"/>
      <c r="O1187" s="27"/>
      <c r="P1187" s="23" t="s">
        <v>6217</v>
      </c>
      <c r="Q1187" s="27" t="str">
        <f>IF(O1187&lt;&gt;"",O1187,IF(ISNUMBER(FIND("xant",E1187)),"ant",IF(ISNUMBER(FIND("xgre",E1187)),"gre","glb")))</f>
        <v>glb</v>
      </c>
      <c r="R1187" s="23"/>
      <c r="S1187" s="23" t="str">
        <f t="shared" si="54"/>
        <v>longitude, latitude, time1</v>
      </c>
      <c r="T1187" s="23" t="str">
        <f t="shared" si="55"/>
        <v>area: mean time: point</v>
      </c>
      <c r="U1187" s="27" t="str">
        <f t="shared" si="56"/>
        <v>rsutcs</v>
      </c>
      <c r="V1187" s="23"/>
    </row>
    <row r="1188" spans="1:22" ht="28">
      <c r="A1188" s="23" t="s">
        <v>1716</v>
      </c>
      <c r="B1188" s="23" t="s">
        <v>1534</v>
      </c>
      <c r="C1188" s="24" t="s">
        <v>1535</v>
      </c>
      <c r="D1188" s="24" t="s">
        <v>1536</v>
      </c>
      <c r="E1188" s="24" t="s">
        <v>14</v>
      </c>
      <c r="F1188" s="23" t="s">
        <v>15</v>
      </c>
      <c r="G1188" s="23"/>
      <c r="H1188" s="23" t="s">
        <v>16</v>
      </c>
      <c r="I1188" s="24" t="s">
        <v>17</v>
      </c>
      <c r="J1188" s="23" t="s">
        <v>18</v>
      </c>
      <c r="K1188" s="24"/>
      <c r="L1188" s="26"/>
      <c r="M1188" s="26"/>
      <c r="N1188" s="23"/>
      <c r="O1188" s="27"/>
      <c r="P1188" s="23" t="s">
        <v>6217</v>
      </c>
      <c r="Q1188" s="27" t="str">
        <f>IF(O1188&lt;&gt;"",O1188,IF(ISNUMBER(FIND("xant",E1188)),"ant",IF(ISNUMBER(FIND("xgre",E1188)),"gre","glb")))</f>
        <v>glb</v>
      </c>
      <c r="R1188" s="23"/>
      <c r="S1188" s="23" t="str">
        <f t="shared" si="54"/>
        <v>longitude, latitude, time</v>
      </c>
      <c r="T1188" s="23" t="str">
        <f t="shared" si="55"/>
        <v>area: time: mean</v>
      </c>
      <c r="U1188" s="27" t="str">
        <f t="shared" si="56"/>
        <v>rsutcs</v>
      </c>
      <c r="V1188" s="23"/>
    </row>
    <row r="1189" spans="1:22" ht="28">
      <c r="A1189" s="23" t="s">
        <v>1996</v>
      </c>
      <c r="B1189" s="23" t="s">
        <v>1534</v>
      </c>
      <c r="C1189" s="24" t="s">
        <v>1535</v>
      </c>
      <c r="D1189" s="24" t="s">
        <v>1536</v>
      </c>
      <c r="E1189" s="24" t="s">
        <v>1930</v>
      </c>
      <c r="F1189" s="23" t="s">
        <v>1931</v>
      </c>
      <c r="G1189" s="23"/>
      <c r="H1189" s="23" t="s">
        <v>66</v>
      </c>
      <c r="I1189" s="24" t="s">
        <v>383</v>
      </c>
      <c r="J1189" s="23"/>
      <c r="K1189" s="24"/>
      <c r="L1189" s="26"/>
      <c r="M1189" s="26"/>
      <c r="N1189" s="23"/>
      <c r="O1189" s="27"/>
      <c r="P1189" s="23" t="s">
        <v>6221</v>
      </c>
      <c r="Q1189" s="27" t="str">
        <f>IF(O1189&lt;&gt;"",O1189,IF(ISNUMBER(FIND("xant",E1189)),"ant",IF(ISNUMBER(FIND("xgre",E1189)),"gre","glb")))</f>
        <v>glb</v>
      </c>
      <c r="R1189" s="23"/>
      <c r="S1189" s="23" t="str">
        <f t="shared" si="54"/>
        <v>site, time1</v>
      </c>
      <c r="T1189" s="23" t="str">
        <f t="shared" si="55"/>
        <v>area: point time: point</v>
      </c>
      <c r="U1189" s="27" t="str">
        <f t="shared" si="56"/>
        <v>rsutcs</v>
      </c>
      <c r="V1189" s="23"/>
    </row>
    <row r="1190" spans="1:22" ht="28">
      <c r="A1190" s="23" t="s">
        <v>2199</v>
      </c>
      <c r="B1190" s="23" t="s">
        <v>1534</v>
      </c>
      <c r="C1190" s="24" t="s">
        <v>1535</v>
      </c>
      <c r="D1190" s="24" t="s">
        <v>1536</v>
      </c>
      <c r="E1190" s="24" t="s">
        <v>2193</v>
      </c>
      <c r="F1190" s="23" t="s">
        <v>15</v>
      </c>
      <c r="G1190" s="23"/>
      <c r="H1190" s="23" t="s">
        <v>2194</v>
      </c>
      <c r="I1190" s="24" t="s">
        <v>2195</v>
      </c>
      <c r="J1190" s="23" t="s">
        <v>18</v>
      </c>
      <c r="K1190" s="25"/>
      <c r="L1190" s="25"/>
      <c r="M1190" s="26"/>
      <c r="N1190" s="23"/>
      <c r="O1190" s="27"/>
      <c r="P1190" s="23" t="s">
        <v>6217</v>
      </c>
      <c r="Q1190" s="27" t="str">
        <f>IF(O1190&lt;&gt;"",O1190,IF(ISNUMBER(FIND("xant",E1190)),"ant",IF(ISNUMBER(FIND("xgre",E1190)),"gre","glb")))</f>
        <v>glb</v>
      </c>
      <c r="R1190" s="23"/>
      <c r="S1190" s="23" t="str">
        <f t="shared" si="54"/>
        <v>longitude, latitude, time3</v>
      </c>
      <c r="T1190" s="23" t="str">
        <f t="shared" si="55"/>
        <v>area: mean time: mean within days time: mean over days</v>
      </c>
      <c r="U1190" s="27" t="str">
        <f t="shared" si="56"/>
        <v>rsutcs</v>
      </c>
      <c r="V1190" s="23"/>
    </row>
    <row r="1191" spans="1:22" ht="28">
      <c r="A1191" s="23" t="s">
        <v>2212</v>
      </c>
      <c r="B1191" s="23" t="s">
        <v>1534</v>
      </c>
      <c r="C1191" s="24" t="s">
        <v>1535</v>
      </c>
      <c r="D1191" s="24" t="s">
        <v>2213</v>
      </c>
      <c r="E1191" s="24" t="s">
        <v>14</v>
      </c>
      <c r="F1191" s="23" t="s">
        <v>15</v>
      </c>
      <c r="G1191" s="23"/>
      <c r="H1191" s="23" t="s">
        <v>16</v>
      </c>
      <c r="I1191" s="24" t="s">
        <v>17</v>
      </c>
      <c r="J1191" s="23" t="s">
        <v>18</v>
      </c>
      <c r="K1191" s="24"/>
      <c r="L1191" s="26"/>
      <c r="M1191" s="26"/>
      <c r="N1191" s="23"/>
      <c r="O1191" s="27"/>
      <c r="P1191" s="23" t="s">
        <v>6217</v>
      </c>
      <c r="Q1191" s="27" t="str">
        <f>IF(O1191&lt;&gt;"",O1191,IF(ISNUMBER(FIND("xant",E1191)),"ant",IF(ISNUMBER(FIND("xgre",E1191)),"gre","glb")))</f>
        <v>glb</v>
      </c>
      <c r="R1191" s="23"/>
      <c r="S1191" s="23" t="str">
        <f t="shared" si="54"/>
        <v>longitude, latitude, time</v>
      </c>
      <c r="T1191" s="23" t="str">
        <f t="shared" si="55"/>
        <v>area: time: mean</v>
      </c>
      <c r="U1191" s="27" t="str">
        <f t="shared" si="56"/>
        <v>rsutcs</v>
      </c>
      <c r="V1191" s="23"/>
    </row>
    <row r="1192" spans="1:22" ht="42">
      <c r="A1192" s="23" t="s">
        <v>1875</v>
      </c>
      <c r="B1192" s="23" t="s">
        <v>1876</v>
      </c>
      <c r="C1192" s="24" t="s">
        <v>1877</v>
      </c>
      <c r="D1192" s="24" t="s">
        <v>1878</v>
      </c>
      <c r="E1192" s="24" t="s">
        <v>14</v>
      </c>
      <c r="F1192" s="23" t="s">
        <v>15</v>
      </c>
      <c r="G1192" s="23"/>
      <c r="H1192" s="23" t="s">
        <v>16</v>
      </c>
      <c r="I1192" s="24" t="s">
        <v>17</v>
      </c>
      <c r="J1192" s="23" t="s">
        <v>18</v>
      </c>
      <c r="K1192" s="24"/>
      <c r="L1192" s="26"/>
      <c r="M1192" s="26"/>
      <c r="N1192" s="23"/>
      <c r="O1192" s="27"/>
      <c r="P1192" s="23" t="s">
        <v>6217</v>
      </c>
      <c r="Q1192" s="27" t="str">
        <f>IF(O1192&lt;&gt;"",O1192,IF(ISNUMBER(FIND("xant",E1192)),"ant",IF(ISNUMBER(FIND("xgre",E1192)),"gre","glb")))</f>
        <v>glb</v>
      </c>
      <c r="R1192" s="23"/>
      <c r="S1192" s="23" t="str">
        <f t="shared" si="54"/>
        <v>longitude, latitude, time</v>
      </c>
      <c r="T1192" s="23" t="str">
        <f t="shared" si="55"/>
        <v>area: time: mean</v>
      </c>
      <c r="U1192" s="27" t="str">
        <f t="shared" si="56"/>
        <v>rsutcs4co2</v>
      </c>
      <c r="V1192" s="23"/>
    </row>
    <row r="1193" spans="1:22" ht="28">
      <c r="A1193" s="23" t="s">
        <v>1204</v>
      </c>
      <c r="B1193" s="23" t="s">
        <v>1205</v>
      </c>
      <c r="C1193" s="24" t="s">
        <v>1206</v>
      </c>
      <c r="D1193" s="24" t="s">
        <v>1207</v>
      </c>
      <c r="E1193" s="24" t="s">
        <v>14</v>
      </c>
      <c r="F1193" s="23" t="s">
        <v>15</v>
      </c>
      <c r="G1193" s="23"/>
      <c r="H1193" s="23" t="s">
        <v>16</v>
      </c>
      <c r="I1193" s="24" t="s">
        <v>17</v>
      </c>
      <c r="J1193" s="23" t="s">
        <v>18</v>
      </c>
      <c r="K1193" s="24"/>
      <c r="L1193" s="26"/>
      <c r="M1193" s="26"/>
      <c r="N1193" s="23"/>
      <c r="O1193" s="27"/>
      <c r="P1193" s="23" t="s">
        <v>6217</v>
      </c>
      <c r="Q1193" s="27" t="str">
        <f>IF(O1193&lt;&gt;"",O1193,IF(ISNUMBER(FIND("xant",E1193)),"ant",IF(ISNUMBER(FIND("xgre",E1193)),"gre","glb")))</f>
        <v>glb</v>
      </c>
      <c r="R1193" s="23"/>
      <c r="S1193" s="23" t="str">
        <f t="shared" si="54"/>
        <v>longitude, latitude, time</v>
      </c>
      <c r="T1193" s="23" t="str">
        <f t="shared" si="55"/>
        <v>area: time: mean</v>
      </c>
      <c r="U1193" s="27" t="str">
        <f t="shared" si="56"/>
        <v>rsutcsaf</v>
      </c>
      <c r="V1193" s="23"/>
    </row>
    <row r="1194" spans="1:22" ht="56">
      <c r="A1194" s="23" t="s">
        <v>1208</v>
      </c>
      <c r="B1194" s="23" t="s">
        <v>1209</v>
      </c>
      <c r="C1194" s="24" t="s">
        <v>1210</v>
      </c>
      <c r="D1194" s="24" t="s">
        <v>1211</v>
      </c>
      <c r="E1194" s="24" t="s">
        <v>14</v>
      </c>
      <c r="F1194" s="23" t="s">
        <v>15</v>
      </c>
      <c r="G1194" s="23"/>
      <c r="H1194" s="23" t="s">
        <v>16</v>
      </c>
      <c r="I1194" s="24" t="s">
        <v>17</v>
      </c>
      <c r="J1194" s="23" t="s">
        <v>18</v>
      </c>
      <c r="K1194" s="24"/>
      <c r="L1194" s="26"/>
      <c r="M1194" s="26"/>
      <c r="N1194" s="23"/>
      <c r="O1194" s="27"/>
      <c r="P1194" s="23" t="s">
        <v>6217</v>
      </c>
      <c r="Q1194" s="27" t="str">
        <f>IF(O1194&lt;&gt;"",O1194,IF(ISNUMBER(FIND("xant",E1194)),"ant",IF(ISNUMBER(FIND("xgre",E1194)),"gre","glb")))</f>
        <v>glb</v>
      </c>
      <c r="R1194" s="23"/>
      <c r="S1194" s="23" t="str">
        <f t="shared" si="54"/>
        <v>longitude, latitude, time</v>
      </c>
      <c r="T1194" s="23" t="str">
        <f t="shared" si="55"/>
        <v>area: time: mean</v>
      </c>
      <c r="U1194" s="27" t="str">
        <f t="shared" si="56"/>
        <v>rsutcsch4ref</v>
      </c>
      <c r="V1194" s="23"/>
    </row>
    <row r="1195" spans="1:22" ht="56">
      <c r="A1195" s="23" t="s">
        <v>1212</v>
      </c>
      <c r="B1195" s="23" t="s">
        <v>1213</v>
      </c>
      <c r="C1195" s="24" t="s">
        <v>1214</v>
      </c>
      <c r="D1195" s="24" t="s">
        <v>1215</v>
      </c>
      <c r="E1195" s="24" t="s">
        <v>14</v>
      </c>
      <c r="F1195" s="23" t="s">
        <v>15</v>
      </c>
      <c r="G1195" s="23"/>
      <c r="H1195" s="23" t="s">
        <v>16</v>
      </c>
      <c r="I1195" s="24" t="s">
        <v>17</v>
      </c>
      <c r="J1195" s="23" t="s">
        <v>18</v>
      </c>
      <c r="K1195" s="24"/>
      <c r="L1195" s="26"/>
      <c r="M1195" s="26"/>
      <c r="N1195" s="23"/>
      <c r="O1195" s="27"/>
      <c r="P1195" s="23" t="s">
        <v>6217</v>
      </c>
      <c r="Q1195" s="27" t="str">
        <f>IF(O1195&lt;&gt;"",O1195,IF(ISNUMBER(FIND("xant",E1195)),"ant",IF(ISNUMBER(FIND("xgre",E1195)),"gre","glb")))</f>
        <v>glb</v>
      </c>
      <c r="R1195" s="23"/>
      <c r="S1195" s="23" t="str">
        <f t="shared" si="54"/>
        <v>longitude, latitude, time</v>
      </c>
      <c r="T1195" s="23" t="str">
        <f t="shared" si="55"/>
        <v>area: time: mean</v>
      </c>
      <c r="U1195" s="27" t="str">
        <f t="shared" si="56"/>
        <v>rsutcso3ref</v>
      </c>
      <c r="V1195" s="23"/>
    </row>
    <row r="1196" spans="1:22" ht="42">
      <c r="A1196" s="23" t="s">
        <v>1216</v>
      </c>
      <c r="B1196" s="23" t="s">
        <v>1217</v>
      </c>
      <c r="C1196" s="24" t="s">
        <v>1218</v>
      </c>
      <c r="D1196" s="24" t="s">
        <v>1219</v>
      </c>
      <c r="E1196" s="24" t="s">
        <v>14</v>
      </c>
      <c r="F1196" s="23" t="s">
        <v>15</v>
      </c>
      <c r="G1196" s="23"/>
      <c r="H1196" s="23" t="s">
        <v>16</v>
      </c>
      <c r="I1196" s="24" t="s">
        <v>17</v>
      </c>
      <c r="J1196" s="23" t="s">
        <v>18</v>
      </c>
      <c r="K1196" s="24"/>
      <c r="L1196" s="26"/>
      <c r="M1196" s="26"/>
      <c r="N1196" s="23"/>
      <c r="O1196" s="27"/>
      <c r="P1196" s="23" t="s">
        <v>6217</v>
      </c>
      <c r="Q1196" s="27" t="str">
        <f>IF(O1196&lt;&gt;"",O1196,IF(ISNUMBER(FIND("xant",E1196)),"ant",IF(ISNUMBER(FIND("xgre",E1196)),"gre","glb")))</f>
        <v>glb</v>
      </c>
      <c r="R1196" s="23"/>
      <c r="S1196" s="23" t="str">
        <f t="shared" si="54"/>
        <v>longitude, latitude, time</v>
      </c>
      <c r="T1196" s="23" t="str">
        <f t="shared" si="55"/>
        <v>area: time: mean</v>
      </c>
      <c r="U1196" s="27" t="str">
        <f t="shared" si="56"/>
        <v>rsuto3ref</v>
      </c>
      <c r="V1196" s="23"/>
    </row>
    <row r="1197" spans="1:22" ht="56">
      <c r="A1197" s="23" t="s">
        <v>1537</v>
      </c>
      <c r="B1197" s="23" t="s">
        <v>1538</v>
      </c>
      <c r="C1197" s="24" t="s">
        <v>1539</v>
      </c>
      <c r="D1197" s="24" t="s">
        <v>1540</v>
      </c>
      <c r="E1197" s="24" t="s">
        <v>14</v>
      </c>
      <c r="F1197" s="23" t="s">
        <v>15</v>
      </c>
      <c r="G1197" s="23"/>
      <c r="H1197" s="23" t="s">
        <v>16</v>
      </c>
      <c r="I1197" s="24" t="s">
        <v>17</v>
      </c>
      <c r="J1197" s="23" t="s">
        <v>18</v>
      </c>
      <c r="K1197" s="24"/>
      <c r="L1197" s="26"/>
      <c r="M1197" s="26"/>
      <c r="N1197" s="23"/>
      <c r="O1197" s="27"/>
      <c r="P1197" s="23" t="s">
        <v>6217</v>
      </c>
      <c r="Q1197" s="27" t="str">
        <f>IF(O1197&lt;&gt;"",O1197,IF(ISNUMBER(FIND("xant",E1197)),"ant",IF(ISNUMBER(FIND("xgre",E1197)),"gre","glb")))</f>
        <v>glb</v>
      </c>
      <c r="R1197" s="23"/>
      <c r="S1197" s="23" t="str">
        <f t="shared" si="54"/>
        <v>longitude, latitude, time</v>
      </c>
      <c r="T1197" s="23" t="str">
        <f t="shared" si="55"/>
        <v>area: time: mean</v>
      </c>
      <c r="U1197" s="27" t="str">
        <f t="shared" si="56"/>
        <v>rtmt</v>
      </c>
      <c r="V1197" s="23"/>
    </row>
    <row r="1198" spans="1:22" ht="56">
      <c r="A1198" s="23" t="s">
        <v>1997</v>
      </c>
      <c r="B1198" s="23" t="s">
        <v>1538</v>
      </c>
      <c r="C1198" s="24" t="s">
        <v>1539</v>
      </c>
      <c r="D1198" s="24" t="s">
        <v>1540</v>
      </c>
      <c r="E1198" s="24" t="s">
        <v>1930</v>
      </c>
      <c r="F1198" s="23" t="s">
        <v>1931</v>
      </c>
      <c r="G1198" s="23"/>
      <c r="H1198" s="23" t="s">
        <v>66</v>
      </c>
      <c r="I1198" s="24" t="s">
        <v>383</v>
      </c>
      <c r="J1198" s="23"/>
      <c r="K1198" s="24"/>
      <c r="L1198" s="26"/>
      <c r="M1198" s="26"/>
      <c r="N1198" s="23"/>
      <c r="O1198" s="27"/>
      <c r="P1198" s="23" t="s">
        <v>6221</v>
      </c>
      <c r="Q1198" s="27" t="str">
        <f>IF(O1198&lt;&gt;"",O1198,IF(ISNUMBER(FIND("xant",E1198)),"ant",IF(ISNUMBER(FIND("xgre",E1198)),"gre","glb")))</f>
        <v>glb</v>
      </c>
      <c r="R1198" s="23"/>
      <c r="S1198" s="23" t="str">
        <f t="shared" si="54"/>
        <v>site, time1</v>
      </c>
      <c r="T1198" s="23" t="str">
        <f t="shared" si="55"/>
        <v>area: point time: point</v>
      </c>
      <c r="U1198" s="27" t="str">
        <f t="shared" si="56"/>
        <v>rtmt</v>
      </c>
      <c r="V1198" s="23"/>
    </row>
    <row r="1199" spans="1:22" ht="42">
      <c r="A1199" s="23" t="s">
        <v>327</v>
      </c>
      <c r="B1199" s="23" t="s">
        <v>328</v>
      </c>
      <c r="C1199" s="24" t="s">
        <v>329</v>
      </c>
      <c r="D1199" s="24" t="s">
        <v>330</v>
      </c>
      <c r="E1199" s="24" t="s">
        <v>331</v>
      </c>
      <c r="F1199" s="23" t="s">
        <v>15</v>
      </c>
      <c r="G1199" s="23" t="s">
        <v>332</v>
      </c>
      <c r="H1199" s="23" t="s">
        <v>16</v>
      </c>
      <c r="I1199" s="24" t="s">
        <v>333</v>
      </c>
      <c r="J1199" s="23" t="s">
        <v>18</v>
      </c>
      <c r="K1199" s="24" t="s">
        <v>6044</v>
      </c>
      <c r="L1199" s="26"/>
      <c r="M1199" s="26"/>
      <c r="N1199" s="23" t="s">
        <v>6043</v>
      </c>
      <c r="O1199" s="27"/>
      <c r="P1199" s="23" t="s">
        <v>6217</v>
      </c>
      <c r="Q1199" s="27" t="str">
        <f>IF(O1199&lt;&gt;"",O1199,IF(ISNUMBER(FIND("xant",E1199)),"ant",IF(ISNUMBER(FIND("xgre",E1199)),"gre","glb")))</f>
        <v>glb</v>
      </c>
      <c r="R1199" s="23"/>
      <c r="S1199" s="23" t="str">
        <f t="shared" si="54"/>
        <v>longitude, latitude, time, p850</v>
      </c>
      <c r="T1199" s="23" t="str">
        <f t="shared" si="55"/>
        <v>area: time: mean where air</v>
      </c>
      <c r="U1199" s="27" t="str">
        <f t="shared" si="56"/>
        <v>rv</v>
      </c>
      <c r="V1199" s="23"/>
    </row>
    <row r="1200" spans="1:22" ht="42">
      <c r="A1200" s="23" t="s">
        <v>392</v>
      </c>
      <c r="B1200" s="23" t="s">
        <v>328</v>
      </c>
      <c r="C1200" s="24" t="s">
        <v>329</v>
      </c>
      <c r="D1200" s="24" t="s">
        <v>330</v>
      </c>
      <c r="E1200" s="24" t="s">
        <v>369</v>
      </c>
      <c r="F1200" s="23" t="s">
        <v>15</v>
      </c>
      <c r="G1200" s="23" t="s">
        <v>332</v>
      </c>
      <c r="H1200" s="23" t="s">
        <v>66</v>
      </c>
      <c r="I1200" s="24" t="s">
        <v>374</v>
      </c>
      <c r="J1200" s="23" t="s">
        <v>18</v>
      </c>
      <c r="K1200" s="24" t="s">
        <v>6044</v>
      </c>
      <c r="L1200" s="26"/>
      <c r="M1200" s="26"/>
      <c r="N1200" s="23" t="s">
        <v>6043</v>
      </c>
      <c r="O1200" s="27"/>
      <c r="P1200" s="23" t="s">
        <v>6217</v>
      </c>
      <c r="Q1200" s="27" t="str">
        <f>IF(O1200&lt;&gt;"",O1200,IF(ISNUMBER(FIND("xant",E1200)),"ant",IF(ISNUMBER(FIND("xgre",E1200)),"gre","glb")))</f>
        <v>glb</v>
      </c>
      <c r="R1200" s="23"/>
      <c r="S1200" s="23" t="str">
        <f t="shared" si="54"/>
        <v>longitude, latitude, time1, p850</v>
      </c>
      <c r="T1200" s="23" t="str">
        <f t="shared" si="55"/>
        <v>area: mean where air time: point</v>
      </c>
      <c r="U1200" s="27" t="str">
        <f t="shared" si="56"/>
        <v>rv</v>
      </c>
      <c r="V1200" s="23"/>
    </row>
    <row r="1201" spans="1:22" ht="14">
      <c r="A1201" s="23" t="s">
        <v>2525</v>
      </c>
      <c r="B1201" s="23" t="s">
        <v>2526</v>
      </c>
      <c r="C1201" s="24" t="s">
        <v>2527</v>
      </c>
      <c r="D1201" s="24" t="s">
        <v>2528</v>
      </c>
      <c r="E1201" s="24" t="s">
        <v>14</v>
      </c>
      <c r="F1201" s="23" t="s">
        <v>15</v>
      </c>
      <c r="G1201" s="23"/>
      <c r="H1201" s="23" t="s">
        <v>16</v>
      </c>
      <c r="I1201" s="24" t="s">
        <v>78</v>
      </c>
      <c r="J1201" s="23" t="s">
        <v>18</v>
      </c>
      <c r="K1201" s="24"/>
      <c r="L1201" s="26"/>
      <c r="M1201" s="26"/>
      <c r="N1201" s="23"/>
      <c r="O1201" s="27"/>
      <c r="P1201" s="23" t="s">
        <v>6217</v>
      </c>
      <c r="Q1201" s="27" t="str">
        <f>IF(O1201&lt;&gt;"",O1201,IF(ISNUMBER(FIND("xant",E1201)),"ant",IF(ISNUMBER(FIND("xgre",E1201)),"gre","glb")))</f>
        <v>glb</v>
      </c>
      <c r="R1201" s="23"/>
      <c r="S1201" s="23" t="str">
        <f t="shared" si="54"/>
        <v>longitude, latitude, time</v>
      </c>
      <c r="T1201" s="23" t="str">
        <f t="shared" si="55"/>
        <v>area: mean where land time: mean</v>
      </c>
      <c r="U1201" s="27" t="str">
        <f t="shared" si="56"/>
        <v>rzwc</v>
      </c>
      <c r="V1201" s="23"/>
    </row>
    <row r="1202" spans="1:22" ht="56">
      <c r="A1202" s="23" t="s">
        <v>1541</v>
      </c>
      <c r="B1202" s="23" t="s">
        <v>1542</v>
      </c>
      <c r="C1202" s="24" t="s">
        <v>1543</v>
      </c>
      <c r="D1202" s="24" t="s">
        <v>1544</v>
      </c>
      <c r="E1202" s="24" t="s">
        <v>14</v>
      </c>
      <c r="F1202" s="23" t="s">
        <v>15</v>
      </c>
      <c r="G1202" s="23"/>
      <c r="H1202" s="23" t="s">
        <v>16</v>
      </c>
      <c r="I1202" s="24" t="s">
        <v>17</v>
      </c>
      <c r="J1202" s="23" t="s">
        <v>18</v>
      </c>
      <c r="K1202" s="24"/>
      <c r="L1202" s="26"/>
      <c r="M1202" s="26"/>
      <c r="N1202" s="23"/>
      <c r="O1202" s="27"/>
      <c r="P1202" s="23" t="s">
        <v>6217</v>
      </c>
      <c r="Q1202" s="27" t="str">
        <f>IF(O1202&lt;&gt;"",O1202,IF(ISNUMBER(FIND("xant",E1202)),"ant",IF(ISNUMBER(FIND("xgre",E1202)),"gre","glb")))</f>
        <v>glb</v>
      </c>
      <c r="R1202" s="23"/>
      <c r="S1202" s="23" t="str">
        <f t="shared" si="54"/>
        <v>longitude, latitude, time</v>
      </c>
      <c r="T1202" s="23" t="str">
        <f t="shared" si="55"/>
        <v>area: time: mean</v>
      </c>
      <c r="U1202" s="27" t="str">
        <f t="shared" si="56"/>
        <v>sbl</v>
      </c>
      <c r="V1202" s="23"/>
    </row>
    <row r="1203" spans="1:22" ht="56">
      <c r="A1203" s="23" t="s">
        <v>1998</v>
      </c>
      <c r="B1203" s="23" t="s">
        <v>1542</v>
      </c>
      <c r="C1203" s="24" t="s">
        <v>1543</v>
      </c>
      <c r="D1203" s="24" t="s">
        <v>1544</v>
      </c>
      <c r="E1203" s="24" t="s">
        <v>1930</v>
      </c>
      <c r="F1203" s="23" t="s">
        <v>1931</v>
      </c>
      <c r="G1203" s="23"/>
      <c r="H1203" s="23" t="s">
        <v>66</v>
      </c>
      <c r="I1203" s="24" t="s">
        <v>383</v>
      </c>
      <c r="J1203" s="23"/>
      <c r="K1203" s="24"/>
      <c r="L1203" s="26"/>
      <c r="M1203" s="26"/>
      <c r="N1203" s="23"/>
      <c r="O1203" s="27"/>
      <c r="P1203" s="23" t="s">
        <v>6221</v>
      </c>
      <c r="Q1203" s="27" t="str">
        <f>IF(O1203&lt;&gt;"",O1203,IF(ISNUMBER(FIND("xant",E1203)),"ant",IF(ISNUMBER(FIND("xgre",E1203)),"gre","glb")))</f>
        <v>glb</v>
      </c>
      <c r="R1203" s="23"/>
      <c r="S1203" s="23" t="str">
        <f t="shared" si="54"/>
        <v>site, time1</v>
      </c>
      <c r="T1203" s="23" t="str">
        <f t="shared" si="55"/>
        <v>area: point time: point</v>
      </c>
      <c r="U1203" s="27" t="str">
        <f t="shared" si="56"/>
        <v>sbl</v>
      </c>
      <c r="V1203" s="23"/>
    </row>
    <row r="1204" spans="1:22" ht="112">
      <c r="A1204" s="23" t="s">
        <v>2529</v>
      </c>
      <c r="B1204" s="23" t="s">
        <v>1542</v>
      </c>
      <c r="C1204" s="24" t="s">
        <v>1543</v>
      </c>
      <c r="D1204" s="24" t="s">
        <v>2530</v>
      </c>
      <c r="E1204" s="24" t="s">
        <v>14</v>
      </c>
      <c r="F1204" s="23" t="s">
        <v>15</v>
      </c>
      <c r="G1204" s="23"/>
      <c r="H1204" s="23" t="s">
        <v>16</v>
      </c>
      <c r="I1204" s="24" t="s">
        <v>78</v>
      </c>
      <c r="J1204" s="23" t="s">
        <v>18</v>
      </c>
      <c r="K1204" s="31" t="s">
        <v>6045</v>
      </c>
      <c r="L1204" s="26"/>
      <c r="M1204" s="26" t="s">
        <v>17</v>
      </c>
      <c r="N1204" s="23"/>
      <c r="O1204" s="27"/>
      <c r="P1204" s="23" t="s">
        <v>6217</v>
      </c>
      <c r="Q1204" s="27" t="str">
        <f>IF(O1204&lt;&gt;"",O1204,IF(ISNUMBER(FIND("xant",E1204)),"ant",IF(ISNUMBER(FIND("xgre",E1204)),"gre","glb")))</f>
        <v>glb</v>
      </c>
      <c r="R1204" s="23"/>
      <c r="S1204" s="23" t="str">
        <f t="shared" si="54"/>
        <v>longitude, latitude, time</v>
      </c>
      <c r="T1204" s="23" t="str">
        <f t="shared" si="55"/>
        <v>area: time: mean</v>
      </c>
      <c r="U1204" s="27" t="str">
        <f t="shared" si="56"/>
        <v>sbl</v>
      </c>
      <c r="V1204" s="23"/>
    </row>
    <row r="1205" spans="1:22" ht="56">
      <c r="A1205" s="23" t="s">
        <v>3796</v>
      </c>
      <c r="B1205" s="23" t="s">
        <v>1542</v>
      </c>
      <c r="C1205" s="24" t="s">
        <v>1543</v>
      </c>
      <c r="D1205" s="24" t="s">
        <v>3797</v>
      </c>
      <c r="E1205" s="24" t="s">
        <v>3747</v>
      </c>
      <c r="F1205" s="23" t="s">
        <v>3726</v>
      </c>
      <c r="G1205" s="23"/>
      <c r="H1205" s="23" t="s">
        <v>16</v>
      </c>
      <c r="I1205" s="24" t="s">
        <v>3331</v>
      </c>
      <c r="J1205" s="23" t="s">
        <v>3728</v>
      </c>
      <c r="K1205" s="24" t="s">
        <v>6047</v>
      </c>
      <c r="L1205" s="29" t="s">
        <v>14</v>
      </c>
      <c r="M1205" s="29"/>
      <c r="N1205" s="23"/>
      <c r="O1205" s="27"/>
      <c r="P1205" s="23" t="s">
        <v>6219</v>
      </c>
      <c r="Q1205" s="27" t="str">
        <f>IF(O1205&lt;&gt;"",O1205,IF(ISNUMBER(FIND("xant",E1205)),"ant",IF(ISNUMBER(FIND("xgre",E1205)),"gre","glb")))</f>
        <v>ant</v>
      </c>
      <c r="R1205" s="23"/>
      <c r="S1205" s="23" t="str">
        <f t="shared" si="54"/>
        <v>longitude, latitude, time</v>
      </c>
      <c r="T1205" s="23" t="str">
        <f t="shared" si="55"/>
        <v>area: time: mean where ice_sheet</v>
      </c>
      <c r="U1205" s="27" t="str">
        <f t="shared" si="56"/>
        <v>sbl</v>
      </c>
      <c r="V1205" s="23"/>
    </row>
    <row r="1206" spans="1:22" ht="56">
      <c r="A1206" s="23" t="s">
        <v>3834</v>
      </c>
      <c r="B1206" s="23" t="s">
        <v>1542</v>
      </c>
      <c r="C1206" s="24" t="s">
        <v>1543</v>
      </c>
      <c r="D1206" s="24" t="s">
        <v>3797</v>
      </c>
      <c r="E1206" s="24" t="s">
        <v>3815</v>
      </c>
      <c r="F1206" s="23" t="s">
        <v>3740</v>
      </c>
      <c r="G1206" s="23"/>
      <c r="H1206" s="23" t="s">
        <v>16</v>
      </c>
      <c r="I1206" s="24" t="s">
        <v>3331</v>
      </c>
      <c r="J1206" s="23" t="s">
        <v>3728</v>
      </c>
      <c r="K1206" s="24" t="s">
        <v>6047</v>
      </c>
      <c r="L1206" s="29" t="s">
        <v>14</v>
      </c>
      <c r="M1206" s="29"/>
      <c r="N1206" s="23"/>
      <c r="O1206" s="27"/>
      <c r="P1206" s="23" t="s">
        <v>6219</v>
      </c>
      <c r="Q1206" s="27" t="str">
        <f>IF(O1206&lt;&gt;"",O1206,IF(ISNUMBER(FIND("xant",E1206)),"ant",IF(ISNUMBER(FIND("xgre",E1206)),"gre","glb")))</f>
        <v>gre</v>
      </c>
      <c r="R1206" s="23"/>
      <c r="S1206" s="23" t="str">
        <f t="shared" si="54"/>
        <v>longitude, latitude, time</v>
      </c>
      <c r="T1206" s="23" t="str">
        <f t="shared" si="55"/>
        <v>area: time: mean where ice_sheet</v>
      </c>
      <c r="U1206" s="27" t="str">
        <f t="shared" si="56"/>
        <v>sbl</v>
      </c>
      <c r="V1206" s="23"/>
    </row>
    <row r="1207" spans="1:22" ht="98">
      <c r="A1207" s="23" t="s">
        <v>4017</v>
      </c>
      <c r="B1207" s="23" t="s">
        <v>1542</v>
      </c>
      <c r="C1207" s="24" t="s">
        <v>1543</v>
      </c>
      <c r="D1207" s="24" t="s">
        <v>4018</v>
      </c>
      <c r="E1207" s="24" t="s">
        <v>14</v>
      </c>
      <c r="F1207" s="23" t="s">
        <v>15</v>
      </c>
      <c r="G1207" s="23"/>
      <c r="H1207" s="23" t="s">
        <v>16</v>
      </c>
      <c r="I1207" s="24" t="s">
        <v>78</v>
      </c>
      <c r="J1207" s="23" t="s">
        <v>18</v>
      </c>
      <c r="K1207" s="24"/>
      <c r="L1207" s="26"/>
      <c r="M1207" s="26"/>
      <c r="N1207" s="23"/>
      <c r="O1207" s="27"/>
      <c r="P1207" s="23" t="b">
        <v>0</v>
      </c>
      <c r="Q1207" s="27" t="str">
        <f>IF(O1207&lt;&gt;"",O1207,IF(ISNUMBER(FIND("xant",E1207)),"ant",IF(ISNUMBER(FIND("xgre",E1207)),"gre","glb")))</f>
        <v>glb</v>
      </c>
      <c r="R1207" s="23"/>
      <c r="S1207" s="23" t="str">
        <f t="shared" si="54"/>
        <v>longitude, latitude, time</v>
      </c>
      <c r="T1207" s="23" t="str">
        <f t="shared" si="55"/>
        <v>area: mean where land time: mean</v>
      </c>
      <c r="U1207" s="27" t="str">
        <f t="shared" si="56"/>
        <v>sbl</v>
      </c>
      <c r="V1207" s="23"/>
    </row>
    <row r="1208" spans="1:22" ht="42">
      <c r="A1208" s="23" t="s">
        <v>4019</v>
      </c>
      <c r="B1208" s="23" t="s">
        <v>4020</v>
      </c>
      <c r="C1208" s="24" t="s">
        <v>4021</v>
      </c>
      <c r="D1208" s="24" t="s">
        <v>3970</v>
      </c>
      <c r="E1208" s="24" t="s">
        <v>14</v>
      </c>
      <c r="F1208" s="23" t="s">
        <v>15</v>
      </c>
      <c r="G1208" s="23"/>
      <c r="H1208" s="23" t="s">
        <v>16</v>
      </c>
      <c r="I1208" s="24" t="s">
        <v>3331</v>
      </c>
      <c r="J1208" s="23" t="s">
        <v>18</v>
      </c>
      <c r="K1208" s="24" t="s">
        <v>6046</v>
      </c>
      <c r="L1208" s="26"/>
      <c r="M1208" s="26"/>
      <c r="N1208" s="23" t="s">
        <v>1542</v>
      </c>
      <c r="O1208" s="27"/>
      <c r="P1208" s="23" t="s">
        <v>6219</v>
      </c>
      <c r="Q1208" s="27" t="str">
        <f>IF(O1208&lt;&gt;"",O1208,IF(ISNUMBER(FIND("xant",E1208)),"ant",IF(ISNUMBER(FIND("xgre",E1208)),"gre","glb")))</f>
        <v>glb</v>
      </c>
      <c r="R1208" s="23"/>
      <c r="S1208" s="23" t="str">
        <f t="shared" si="54"/>
        <v>longitude, latitude, time</v>
      </c>
      <c r="T1208" s="23" t="str">
        <f t="shared" si="55"/>
        <v>area: time: mean where ice_sheet</v>
      </c>
      <c r="U1208" s="27" t="str">
        <f t="shared" si="56"/>
        <v>sbl</v>
      </c>
      <c r="V1208" s="23"/>
    </row>
    <row r="1209" spans="1:22" ht="28">
      <c r="A1209" s="23" t="s">
        <v>1545</v>
      </c>
      <c r="B1209" s="23" t="s">
        <v>1546</v>
      </c>
      <c r="C1209" s="24" t="s">
        <v>1547</v>
      </c>
      <c r="D1209" s="24" t="s">
        <v>1548</v>
      </c>
      <c r="E1209" s="24" t="s">
        <v>14</v>
      </c>
      <c r="F1209" s="23" t="s">
        <v>15</v>
      </c>
      <c r="G1209" s="23"/>
      <c r="H1209" s="23" t="s">
        <v>16</v>
      </c>
      <c r="I1209" s="24" t="s">
        <v>17</v>
      </c>
      <c r="J1209" s="23" t="s">
        <v>18</v>
      </c>
      <c r="K1209" s="24"/>
      <c r="L1209" s="26"/>
      <c r="M1209" s="26"/>
      <c r="N1209" s="23"/>
      <c r="O1209" s="27"/>
      <c r="P1209" s="23" t="s">
        <v>6217</v>
      </c>
      <c r="Q1209" s="27" t="str">
        <f>IF(O1209&lt;&gt;"",O1209,IF(ISNUMBER(FIND("xant",E1209)),"ant",IF(ISNUMBER(FIND("xgre",E1209)),"gre","glb")))</f>
        <v>glb</v>
      </c>
      <c r="R1209" s="23"/>
      <c r="S1209" s="23" t="str">
        <f t="shared" si="54"/>
        <v>longitude, latitude, time</v>
      </c>
      <c r="T1209" s="23" t="str">
        <f t="shared" si="55"/>
        <v>area: time: mean</v>
      </c>
      <c r="U1209" s="27" t="str">
        <f t="shared" si="56"/>
        <v>sci</v>
      </c>
      <c r="V1209" s="23"/>
    </row>
    <row r="1210" spans="1:22" ht="28">
      <c r="A1210" s="23" t="s">
        <v>1999</v>
      </c>
      <c r="B1210" s="23" t="s">
        <v>1546</v>
      </c>
      <c r="C1210" s="24" t="s">
        <v>1547</v>
      </c>
      <c r="D1210" s="24" t="s">
        <v>1548</v>
      </c>
      <c r="E1210" s="24" t="s">
        <v>1930</v>
      </c>
      <c r="F1210" s="23" t="s">
        <v>1931</v>
      </c>
      <c r="G1210" s="23"/>
      <c r="H1210" s="23" t="s">
        <v>66</v>
      </c>
      <c r="I1210" s="24" t="s">
        <v>383</v>
      </c>
      <c r="J1210" s="23"/>
      <c r="K1210" s="24" t="s">
        <v>6048</v>
      </c>
      <c r="L1210" s="26"/>
      <c r="M1210" s="26" t="s">
        <v>6049</v>
      </c>
      <c r="N1210" s="23"/>
      <c r="O1210" s="27"/>
      <c r="P1210" s="23" t="s">
        <v>6221</v>
      </c>
      <c r="Q1210" s="27" t="str">
        <f>IF(O1210&lt;&gt;"",O1210,IF(ISNUMBER(FIND("xant",E1210)),"ant",IF(ISNUMBER(FIND("xgre",E1210)),"gre","glb")))</f>
        <v>glb</v>
      </c>
      <c r="R1210" s="23"/>
      <c r="S1210" s="23" t="str">
        <f t="shared" si="54"/>
        <v>site, time1</v>
      </c>
      <c r="T1210" s="23" t="str">
        <f t="shared" si="55"/>
        <v>area: point time: mean</v>
      </c>
      <c r="U1210" s="27" t="str">
        <f t="shared" si="56"/>
        <v>sci</v>
      </c>
      <c r="V1210" s="23"/>
    </row>
    <row r="1211" spans="1:22" ht="98">
      <c r="A1211" s="23" t="s">
        <v>5039</v>
      </c>
      <c r="B1211" s="23" t="s">
        <v>5040</v>
      </c>
      <c r="C1211" s="24" t="s">
        <v>5041</v>
      </c>
      <c r="D1211" s="24" t="s">
        <v>4454</v>
      </c>
      <c r="E1211" s="24" t="s">
        <v>5042</v>
      </c>
      <c r="F1211" s="23" t="s">
        <v>4456</v>
      </c>
      <c r="G1211" s="23" t="s">
        <v>4457</v>
      </c>
      <c r="H1211" s="23" t="s">
        <v>16</v>
      </c>
      <c r="I1211" s="24" t="s">
        <v>4412</v>
      </c>
      <c r="J1211" s="23" t="s">
        <v>37</v>
      </c>
      <c r="K1211" s="39" t="s">
        <v>6224</v>
      </c>
      <c r="L1211" s="40" t="s">
        <v>6225</v>
      </c>
      <c r="M1211" s="29" t="s">
        <v>5833</v>
      </c>
      <c r="N1211" s="23"/>
      <c r="O1211" s="27"/>
      <c r="P1211" s="23" t="s">
        <v>6217</v>
      </c>
      <c r="Q1211" s="27" t="str">
        <f>IF(O1211&lt;&gt;"",O1211,IF(ISNUMBER(FIND("xant",E1211)),"ant",IF(ISNUMBER(FIND("xgre",E1211)),"gre","glb")))</f>
        <v>glb</v>
      </c>
      <c r="R1211" s="23"/>
      <c r="S1211" s="23" t="str">
        <f t="shared" si="54"/>
        <v>longitude, latitude, oplev4, time</v>
      </c>
      <c r="T1211" s="23" t="str">
        <f t="shared" si="55"/>
        <v>The cell_methods should include a time "method" (is it "time: mean"?)</v>
      </c>
      <c r="U1211" s="27" t="str">
        <f t="shared" si="56"/>
        <v>scint</v>
      </c>
      <c r="V1211" s="23"/>
    </row>
    <row r="1212" spans="1:22" ht="126">
      <c r="A1212" s="23" t="s">
        <v>2531</v>
      </c>
      <c r="B1212" s="23" t="s">
        <v>2532</v>
      </c>
      <c r="C1212" s="24" t="s">
        <v>2533</v>
      </c>
      <c r="D1212" s="24" t="s">
        <v>2534</v>
      </c>
      <c r="E1212" s="24" t="s">
        <v>14</v>
      </c>
      <c r="F1212" s="23" t="s">
        <v>15</v>
      </c>
      <c r="G1212" s="23"/>
      <c r="H1212" s="23" t="s">
        <v>16</v>
      </c>
      <c r="I1212" s="24" t="s">
        <v>17</v>
      </c>
      <c r="J1212" s="23" t="s">
        <v>18</v>
      </c>
      <c r="K1212" s="24" t="s">
        <v>6051</v>
      </c>
      <c r="L1212" s="26"/>
      <c r="M1212" s="33" t="s">
        <v>6050</v>
      </c>
      <c r="N1212" s="23"/>
      <c r="O1212" s="27"/>
      <c r="P1212" s="23" t="s">
        <v>6217</v>
      </c>
      <c r="Q1212" s="27" t="str">
        <f>IF(O1212&lt;&gt;"",O1212,IF(ISNUMBER(FIND("xant",E1212)),"ant",IF(ISNUMBER(FIND("xgre",E1212)),"gre","glb")))</f>
        <v>glb</v>
      </c>
      <c r="R1212" s="23"/>
      <c r="S1212" s="23" t="str">
        <f t="shared" si="54"/>
        <v>longitude, latitude, time</v>
      </c>
      <c r="T1212" s="23" t="str">
        <f t="shared" si="55"/>
        <v>area: time: mean where stratiform_cloud (but only in upper-most layer of stratiform liquid water cloud and weighted by area of stratiform liquid water cloud top as seen from space)</v>
      </c>
      <c r="U1212" s="27" t="str">
        <f t="shared" si="56"/>
        <v>scldncl</v>
      </c>
      <c r="V1212" s="23"/>
    </row>
    <row r="1213" spans="1:22" ht="112">
      <c r="A1213" s="23" t="s">
        <v>3373</v>
      </c>
      <c r="B1213" s="23" t="s">
        <v>2532</v>
      </c>
      <c r="C1213" s="24" t="s">
        <v>2533</v>
      </c>
      <c r="D1213" s="24" t="s">
        <v>2533</v>
      </c>
      <c r="E1213" s="24" t="s">
        <v>14</v>
      </c>
      <c r="F1213" s="23" t="s">
        <v>15</v>
      </c>
      <c r="G1213" s="23"/>
      <c r="H1213" s="23" t="s">
        <v>16</v>
      </c>
      <c r="I1213" s="24" t="s">
        <v>17</v>
      </c>
      <c r="J1213" s="23" t="s">
        <v>18</v>
      </c>
      <c r="K1213" s="24" t="s">
        <v>6051</v>
      </c>
      <c r="L1213" s="26"/>
      <c r="M1213" s="33" t="s">
        <v>6050</v>
      </c>
      <c r="N1213" s="23"/>
      <c r="O1213" s="27"/>
      <c r="P1213" s="23" t="s">
        <v>6217</v>
      </c>
      <c r="Q1213" s="27" t="str">
        <f>IF(O1213&lt;&gt;"",O1213,IF(ISNUMBER(FIND("xant",E1213)),"ant",IF(ISNUMBER(FIND("xgre",E1213)),"gre","glb")))</f>
        <v>glb</v>
      </c>
      <c r="R1213" s="23"/>
      <c r="S1213" s="23" t="str">
        <f t="shared" si="54"/>
        <v>longitude, latitude, time</v>
      </c>
      <c r="T1213" s="23" t="str">
        <f t="shared" si="55"/>
        <v>area: time: mean where stratiform_cloud (but only in upper-most layer of stratiform liquid water cloud and weighted by area of stratiform liquid water cloud top as seen from space)</v>
      </c>
      <c r="U1213" s="27" t="str">
        <f t="shared" si="56"/>
        <v>scldncl</v>
      </c>
      <c r="V1213" s="23"/>
    </row>
    <row r="1214" spans="1:22" ht="84">
      <c r="A1214" s="23" t="s">
        <v>214</v>
      </c>
      <c r="B1214" s="23" t="s">
        <v>215</v>
      </c>
      <c r="C1214" s="24" t="s">
        <v>216</v>
      </c>
      <c r="D1214" s="24" t="s">
        <v>217</v>
      </c>
      <c r="E1214" s="24" t="s">
        <v>72</v>
      </c>
      <c r="F1214" s="23" t="s">
        <v>15</v>
      </c>
      <c r="G1214" s="23" t="s">
        <v>73</v>
      </c>
      <c r="H1214" s="23" t="s">
        <v>16</v>
      </c>
      <c r="I1214" s="24" t="s">
        <v>31</v>
      </c>
      <c r="J1214" s="23" t="s">
        <v>37</v>
      </c>
      <c r="K1214" s="24" t="s">
        <v>6052</v>
      </c>
      <c r="L1214" s="24" t="s">
        <v>14</v>
      </c>
      <c r="M1214" s="26"/>
      <c r="N1214" s="23"/>
      <c r="O1214" s="27"/>
      <c r="P1214" s="23" t="s">
        <v>6218</v>
      </c>
      <c r="Q1214" s="27" t="str">
        <f>IF(O1214&lt;&gt;"",O1214,IF(ISNUMBER(FIND("xant",E1214)),"ant",IF(ISNUMBER(FIND("xgre",E1214)),"gre","glb")))</f>
        <v>glb</v>
      </c>
      <c r="R1214" s="23"/>
      <c r="S1214" s="23" t="str">
        <f t="shared" si="54"/>
        <v>longitude, latitude, time</v>
      </c>
      <c r="T1214" s="23" t="str">
        <f t="shared" si="55"/>
        <v>area: mean where sea time: mean</v>
      </c>
      <c r="U1214" s="27" t="str">
        <f t="shared" si="56"/>
        <v>sduo</v>
      </c>
      <c r="V1214" s="23"/>
    </row>
    <row r="1215" spans="1:22" ht="84">
      <c r="A1215" s="23" t="s">
        <v>5043</v>
      </c>
      <c r="B1215" s="23" t="s">
        <v>215</v>
      </c>
      <c r="C1215" s="24" t="s">
        <v>216</v>
      </c>
      <c r="D1215" s="24" t="s">
        <v>217</v>
      </c>
      <c r="E1215" s="24" t="s">
        <v>72</v>
      </c>
      <c r="F1215" s="23" t="s">
        <v>15</v>
      </c>
      <c r="G1215" s="23" t="s">
        <v>73</v>
      </c>
      <c r="H1215" s="23" t="s">
        <v>16</v>
      </c>
      <c r="I1215" s="24" t="s">
        <v>31</v>
      </c>
      <c r="J1215" s="23" t="s">
        <v>37</v>
      </c>
      <c r="K1215" s="24" t="s">
        <v>6052</v>
      </c>
      <c r="L1215" s="24" t="s">
        <v>14</v>
      </c>
      <c r="M1215" s="26"/>
      <c r="N1215" s="23"/>
      <c r="O1215" s="27"/>
      <c r="P1215" s="23" t="s">
        <v>6218</v>
      </c>
      <c r="Q1215" s="27" t="str">
        <f>IF(O1215&lt;&gt;"",O1215,IF(ISNUMBER(FIND("xant",E1215)),"ant",IF(ISNUMBER(FIND("xgre",E1215)),"gre","glb")))</f>
        <v>glb</v>
      </c>
      <c r="R1215" s="23"/>
      <c r="S1215" s="23" t="str">
        <f t="shared" si="54"/>
        <v>longitude, latitude, time</v>
      </c>
      <c r="T1215" s="23" t="str">
        <f t="shared" si="55"/>
        <v>area: mean where sea time: mean</v>
      </c>
      <c r="U1215" s="27" t="str">
        <f t="shared" si="56"/>
        <v>sduo</v>
      </c>
      <c r="V1215" s="23"/>
    </row>
    <row r="1216" spans="1:22" ht="84">
      <c r="A1216" s="23" t="s">
        <v>218</v>
      </c>
      <c r="B1216" s="23" t="s">
        <v>219</v>
      </c>
      <c r="C1216" s="24" t="s">
        <v>220</v>
      </c>
      <c r="D1216" s="24" t="s">
        <v>221</v>
      </c>
      <c r="E1216" s="24" t="s">
        <v>72</v>
      </c>
      <c r="F1216" s="23" t="s">
        <v>15</v>
      </c>
      <c r="G1216" s="23" t="s">
        <v>73</v>
      </c>
      <c r="H1216" s="23" t="s">
        <v>16</v>
      </c>
      <c r="I1216" s="24" t="s">
        <v>31</v>
      </c>
      <c r="J1216" s="23" t="s">
        <v>37</v>
      </c>
      <c r="K1216" s="24" t="s">
        <v>6052</v>
      </c>
      <c r="L1216" s="24" t="s">
        <v>14</v>
      </c>
      <c r="M1216" s="26"/>
      <c r="N1216" s="23"/>
      <c r="O1216" s="27"/>
      <c r="P1216" s="23" t="s">
        <v>6218</v>
      </c>
      <c r="Q1216" s="27" t="str">
        <f>IF(O1216&lt;&gt;"",O1216,IF(ISNUMBER(FIND("xant",E1216)),"ant",IF(ISNUMBER(FIND("xgre",E1216)),"gre","glb")))</f>
        <v>glb</v>
      </c>
      <c r="R1216" s="23"/>
      <c r="S1216" s="23" t="str">
        <f t="shared" si="54"/>
        <v>longitude, latitude, time</v>
      </c>
      <c r="T1216" s="23" t="str">
        <f t="shared" si="55"/>
        <v>area: mean where sea time: mean</v>
      </c>
      <c r="U1216" s="27" t="str">
        <f t="shared" si="56"/>
        <v>sdvo</v>
      </c>
      <c r="V1216" s="23"/>
    </row>
    <row r="1217" spans="1:22" ht="84">
      <c r="A1217" s="23" t="s">
        <v>5044</v>
      </c>
      <c r="B1217" s="23" t="s">
        <v>219</v>
      </c>
      <c r="C1217" s="24" t="s">
        <v>220</v>
      </c>
      <c r="D1217" s="24" t="s">
        <v>221</v>
      </c>
      <c r="E1217" s="24" t="s">
        <v>72</v>
      </c>
      <c r="F1217" s="23" t="s">
        <v>15</v>
      </c>
      <c r="G1217" s="23" t="s">
        <v>73</v>
      </c>
      <c r="H1217" s="23" t="s">
        <v>16</v>
      </c>
      <c r="I1217" s="24" t="s">
        <v>31</v>
      </c>
      <c r="J1217" s="23" t="s">
        <v>37</v>
      </c>
      <c r="K1217" s="24" t="s">
        <v>6052</v>
      </c>
      <c r="L1217" s="24" t="s">
        <v>14</v>
      </c>
      <c r="M1217" s="26"/>
      <c r="N1217" s="23"/>
      <c r="O1217" s="27"/>
      <c r="P1217" s="23" t="s">
        <v>6218</v>
      </c>
      <c r="Q1217" s="27" t="str">
        <f>IF(O1217&lt;&gt;"",O1217,IF(ISNUMBER(FIND("xant",E1217)),"ant",IF(ISNUMBER(FIND("xgre",E1217)),"gre","glb")))</f>
        <v>glb</v>
      </c>
      <c r="R1217" s="23"/>
      <c r="S1217" s="23" t="str">
        <f t="shared" si="54"/>
        <v>longitude, latitude, time</v>
      </c>
      <c r="T1217" s="23" t="str">
        <f t="shared" si="55"/>
        <v>area: mean where sea time: mean</v>
      </c>
      <c r="U1217" s="27" t="str">
        <f t="shared" si="56"/>
        <v>sdvo</v>
      </c>
      <c r="V1217" s="23"/>
    </row>
    <row r="1218" spans="1:22" ht="112">
      <c r="A1218" s="23" t="s">
        <v>5045</v>
      </c>
      <c r="B1218" s="23" t="s">
        <v>5046</v>
      </c>
      <c r="C1218" s="24" t="s">
        <v>5047</v>
      </c>
      <c r="D1218" s="24" t="s">
        <v>5048</v>
      </c>
      <c r="E1218" s="24" t="s">
        <v>29</v>
      </c>
      <c r="F1218" s="23" t="s">
        <v>30</v>
      </c>
      <c r="G1218" s="23"/>
      <c r="H1218" s="23" t="s">
        <v>16</v>
      </c>
      <c r="I1218" s="24" t="s">
        <v>31</v>
      </c>
      <c r="J1218" s="23" t="s">
        <v>32</v>
      </c>
      <c r="K1218" s="24"/>
      <c r="L1218" s="26"/>
      <c r="M1218" s="26"/>
      <c r="N1218" s="23"/>
      <c r="O1218" s="27"/>
      <c r="P1218" s="23" t="s">
        <v>6218</v>
      </c>
      <c r="Q1218" s="27" t="str">
        <f>IF(O1218&lt;&gt;"",O1218,IF(ISNUMBER(FIND("xant",E1218)),"ant",IF(ISNUMBER(FIND("xgre",E1218)),"gre","glb")))</f>
        <v>glb</v>
      </c>
      <c r="R1218" s="23"/>
      <c r="S1218" s="23" t="str">
        <f t="shared" ref="S1218:S1281" si="57">IF(L1218="",E1218,L1218)</f>
        <v>longitude, latitude, olevel, time</v>
      </c>
      <c r="T1218" s="23" t="str">
        <f t="shared" ref="T1218:T1281" si="58">IF(M1218="",I1218,M1218)</f>
        <v>area: mean where sea time: mean</v>
      </c>
      <c r="U1218" s="27" t="str">
        <f t="shared" ref="U1218:U1281" si="59">IF(N1218="",B1218,N1218)</f>
        <v>sf6</v>
      </c>
      <c r="V1218" s="23"/>
    </row>
    <row r="1219" spans="1:22" ht="154">
      <c r="A1219" s="23" t="s">
        <v>5049</v>
      </c>
      <c r="B1219" s="23" t="s">
        <v>5050</v>
      </c>
      <c r="C1219" s="24" t="s">
        <v>5051</v>
      </c>
      <c r="D1219" s="24" t="s">
        <v>5052</v>
      </c>
      <c r="E1219" s="24" t="s">
        <v>4694</v>
      </c>
      <c r="F1219" s="23" t="s">
        <v>4695</v>
      </c>
      <c r="G1219" s="23"/>
      <c r="H1219" s="23" t="s">
        <v>16</v>
      </c>
      <c r="I1219" s="24" t="s">
        <v>4244</v>
      </c>
      <c r="J1219" s="23" t="s">
        <v>37</v>
      </c>
      <c r="K1219" s="24" t="s">
        <v>5932</v>
      </c>
      <c r="L1219" s="26"/>
      <c r="M1219" s="26" t="s">
        <v>5933</v>
      </c>
      <c r="N1219" s="23" t="s">
        <v>5931</v>
      </c>
      <c r="O1219" s="27"/>
      <c r="P1219" s="23" t="s">
        <v>6221</v>
      </c>
      <c r="Q1219" s="27" t="str">
        <f>IF(O1219&lt;&gt;"",O1219,IF(ISNUMBER(FIND("xant",E1219)),"ant",IF(ISNUMBER(FIND("xgre",E1219)),"gre","glb")))</f>
        <v>glb</v>
      </c>
      <c r="R1219" s="23"/>
      <c r="S1219" s="23" t="str">
        <f t="shared" si="57"/>
        <v>oline, time</v>
      </c>
      <c r="T1219" s="23" t="str">
        <f t="shared" si="58"/>
        <v>depth: sum where sea time: mean</v>
      </c>
      <c r="U1219" s="27" t="str">
        <f t="shared" si="59"/>
        <v>sfo or sfmo</v>
      </c>
      <c r="V1219" s="23"/>
    </row>
    <row r="1220" spans="1:22" ht="14">
      <c r="A1220" s="23" t="s">
        <v>334</v>
      </c>
      <c r="B1220" s="23" t="s">
        <v>335</v>
      </c>
      <c r="C1220" s="24" t="s">
        <v>336</v>
      </c>
      <c r="D1220" s="24" t="s">
        <v>337</v>
      </c>
      <c r="E1220" s="24" t="s">
        <v>338</v>
      </c>
      <c r="F1220" s="23" t="s">
        <v>15</v>
      </c>
      <c r="G1220" s="23" t="s">
        <v>197</v>
      </c>
      <c r="H1220" s="23" t="s">
        <v>16</v>
      </c>
      <c r="I1220" s="24" t="s">
        <v>17</v>
      </c>
      <c r="J1220" s="23" t="s">
        <v>18</v>
      </c>
      <c r="K1220" s="24"/>
      <c r="L1220" s="26"/>
      <c r="M1220" s="26"/>
      <c r="N1220" s="23"/>
      <c r="O1220" s="27"/>
      <c r="P1220" s="23" t="s">
        <v>6217</v>
      </c>
      <c r="Q1220" s="27" t="str">
        <f>IF(O1220&lt;&gt;"",O1220,IF(ISNUMBER(FIND("xant",E1220)),"ant",IF(ISNUMBER(FIND("xgre",E1220)),"gre","glb")))</f>
        <v>glb</v>
      </c>
      <c r="R1220" s="23"/>
      <c r="S1220" s="23" t="str">
        <f t="shared" si="57"/>
        <v>longitude, latitude, time, height10m</v>
      </c>
      <c r="T1220" s="23" t="str">
        <f t="shared" si="58"/>
        <v>area: time: mean</v>
      </c>
      <c r="U1220" s="27" t="str">
        <f t="shared" si="59"/>
        <v>sfcWind</v>
      </c>
      <c r="V1220" s="23"/>
    </row>
    <row r="1221" spans="1:22" ht="42">
      <c r="A1221" s="23" t="s">
        <v>1549</v>
      </c>
      <c r="B1221" s="23" t="s">
        <v>335</v>
      </c>
      <c r="C1221" s="24" t="s">
        <v>336</v>
      </c>
      <c r="D1221" s="24" t="s">
        <v>1550</v>
      </c>
      <c r="E1221" s="24" t="s">
        <v>338</v>
      </c>
      <c r="F1221" s="23" t="s">
        <v>15</v>
      </c>
      <c r="G1221" s="23" t="s">
        <v>197</v>
      </c>
      <c r="H1221" s="23" t="s">
        <v>16</v>
      </c>
      <c r="I1221" s="24" t="s">
        <v>17</v>
      </c>
      <c r="J1221" s="23" t="s">
        <v>18</v>
      </c>
      <c r="K1221" s="24"/>
      <c r="L1221" s="26"/>
      <c r="M1221" s="26"/>
      <c r="N1221" s="23"/>
      <c r="O1221" s="27"/>
      <c r="P1221" s="23" t="s">
        <v>6217</v>
      </c>
      <c r="Q1221" s="27" t="str">
        <f>IF(O1221&lt;&gt;"",O1221,IF(ISNUMBER(FIND("xant",E1221)),"ant",IF(ISNUMBER(FIND("xgre",E1221)),"gre","glb")))</f>
        <v>glb</v>
      </c>
      <c r="R1221" s="23"/>
      <c r="S1221" s="23" t="str">
        <f t="shared" si="57"/>
        <v>longitude, latitude, time, height10m</v>
      </c>
      <c r="T1221" s="23" t="str">
        <f t="shared" si="58"/>
        <v>area: time: mean</v>
      </c>
      <c r="U1221" s="27" t="str">
        <f t="shared" si="59"/>
        <v>sfcWind</v>
      </c>
      <c r="V1221" s="23"/>
    </row>
    <row r="1222" spans="1:22" ht="42">
      <c r="A1222" s="23" t="s">
        <v>2000</v>
      </c>
      <c r="B1222" s="23" t="s">
        <v>335</v>
      </c>
      <c r="C1222" s="24" t="s">
        <v>336</v>
      </c>
      <c r="D1222" s="24" t="s">
        <v>1550</v>
      </c>
      <c r="E1222" s="24" t="s">
        <v>2001</v>
      </c>
      <c r="F1222" s="23" t="s">
        <v>1931</v>
      </c>
      <c r="G1222" s="23" t="s">
        <v>197</v>
      </c>
      <c r="H1222" s="23" t="s">
        <v>66</v>
      </c>
      <c r="I1222" s="24" t="s">
        <v>383</v>
      </c>
      <c r="J1222" s="23"/>
      <c r="K1222" s="24"/>
      <c r="L1222" s="26"/>
      <c r="M1222" s="26"/>
      <c r="N1222" s="23"/>
      <c r="O1222" s="27"/>
      <c r="P1222" s="23" t="s">
        <v>6221</v>
      </c>
      <c r="Q1222" s="27" t="str">
        <f>IF(O1222&lt;&gt;"",O1222,IF(ISNUMBER(FIND("xant",E1222)),"ant",IF(ISNUMBER(FIND("xgre",E1222)),"gre","glb")))</f>
        <v>glb</v>
      </c>
      <c r="R1222" s="23"/>
      <c r="S1222" s="23" t="str">
        <f t="shared" si="57"/>
        <v>site, time1, height10m</v>
      </c>
      <c r="T1222" s="23" t="str">
        <f t="shared" si="58"/>
        <v>area: point time: point</v>
      </c>
      <c r="U1222" s="27" t="str">
        <f t="shared" si="59"/>
        <v>sfcWind</v>
      </c>
      <c r="V1222" s="23"/>
    </row>
    <row r="1223" spans="1:22" ht="14">
      <c r="A1223" s="23" t="s">
        <v>2095</v>
      </c>
      <c r="B1223" s="23" t="s">
        <v>335</v>
      </c>
      <c r="C1223" s="24" t="s">
        <v>2096</v>
      </c>
      <c r="D1223" s="24" t="s">
        <v>337</v>
      </c>
      <c r="E1223" s="24" t="s">
        <v>338</v>
      </c>
      <c r="F1223" s="23" t="s">
        <v>15</v>
      </c>
      <c r="G1223" s="23" t="s">
        <v>197</v>
      </c>
      <c r="H1223" s="23" t="s">
        <v>16</v>
      </c>
      <c r="I1223" s="24" t="s">
        <v>17</v>
      </c>
      <c r="J1223" s="23" t="s">
        <v>18</v>
      </c>
      <c r="K1223" s="24"/>
      <c r="L1223" s="26"/>
      <c r="M1223" s="26"/>
      <c r="N1223" s="23"/>
      <c r="O1223" s="27"/>
      <c r="P1223" s="23" t="s">
        <v>6217</v>
      </c>
      <c r="Q1223" s="27" t="str">
        <f>IF(O1223&lt;&gt;"",O1223,IF(ISNUMBER(FIND("xant",E1223)),"ant",IF(ISNUMBER(FIND("xgre",E1223)),"gre","glb")))</f>
        <v>glb</v>
      </c>
      <c r="R1223" s="23"/>
      <c r="S1223" s="23" t="str">
        <f t="shared" si="57"/>
        <v>longitude, latitude, time, height10m</v>
      </c>
      <c r="T1223" s="23" t="str">
        <f t="shared" si="58"/>
        <v>area: time: mean</v>
      </c>
      <c r="U1223" s="27" t="str">
        <f t="shared" si="59"/>
        <v>sfcWind</v>
      </c>
      <c r="V1223" s="23"/>
    </row>
    <row r="1224" spans="1:22" ht="28">
      <c r="A1224" s="23" t="s">
        <v>2164</v>
      </c>
      <c r="B1224" s="23" t="s">
        <v>335</v>
      </c>
      <c r="C1224" s="24" t="s">
        <v>2165</v>
      </c>
      <c r="D1224" s="24" t="s">
        <v>2166</v>
      </c>
      <c r="E1224" s="24" t="s">
        <v>338</v>
      </c>
      <c r="F1224" s="23" t="s">
        <v>15</v>
      </c>
      <c r="G1224" s="23" t="s">
        <v>197</v>
      </c>
      <c r="H1224" s="23" t="s">
        <v>16</v>
      </c>
      <c r="I1224" s="24" t="s">
        <v>17</v>
      </c>
      <c r="J1224" s="23" t="s">
        <v>18</v>
      </c>
      <c r="K1224" s="24"/>
      <c r="L1224" s="26"/>
      <c r="M1224" s="26"/>
      <c r="N1224" s="23"/>
      <c r="O1224" s="27"/>
      <c r="P1224" s="23" t="s">
        <v>6217</v>
      </c>
      <c r="Q1224" s="27" t="str">
        <f>IF(O1224&lt;&gt;"",O1224,IF(ISNUMBER(FIND("xant",E1224)),"ant",IF(ISNUMBER(FIND("xgre",E1224)),"gre","glb")))</f>
        <v>glb</v>
      </c>
      <c r="R1224" s="23"/>
      <c r="S1224" s="23" t="str">
        <f t="shared" si="57"/>
        <v>longitude, latitude, time, height10m</v>
      </c>
      <c r="T1224" s="23" t="str">
        <f t="shared" si="58"/>
        <v>area: time: mean</v>
      </c>
      <c r="U1224" s="27" t="str">
        <f t="shared" si="59"/>
        <v>sfcWind</v>
      </c>
      <c r="V1224" s="23"/>
    </row>
    <row r="1225" spans="1:22" ht="14">
      <c r="A1225" s="23" t="s">
        <v>2214</v>
      </c>
      <c r="B1225" s="23" t="s">
        <v>335</v>
      </c>
      <c r="C1225" s="24" t="s">
        <v>336</v>
      </c>
      <c r="D1225" s="24" t="s">
        <v>2215</v>
      </c>
      <c r="E1225" s="24" t="s">
        <v>338</v>
      </c>
      <c r="F1225" s="23" t="s">
        <v>15</v>
      </c>
      <c r="G1225" s="23" t="s">
        <v>197</v>
      </c>
      <c r="H1225" s="23" t="s">
        <v>16</v>
      </c>
      <c r="I1225" s="24" t="s">
        <v>17</v>
      </c>
      <c r="J1225" s="23" t="s">
        <v>18</v>
      </c>
      <c r="K1225" s="24"/>
      <c r="L1225" s="26"/>
      <c r="M1225" s="26"/>
      <c r="N1225" s="23"/>
      <c r="O1225" s="27"/>
      <c r="P1225" s="23" t="s">
        <v>6217</v>
      </c>
      <c r="Q1225" s="27" t="str">
        <f>IF(O1225&lt;&gt;"",O1225,IF(ISNUMBER(FIND("xant",E1225)),"ant",IF(ISNUMBER(FIND("xgre",E1225)),"gre","glb")))</f>
        <v>glb</v>
      </c>
      <c r="R1225" s="23"/>
      <c r="S1225" s="23" t="str">
        <f t="shared" si="57"/>
        <v>longitude, latitude, time, height10m</v>
      </c>
      <c r="T1225" s="23" t="str">
        <f t="shared" si="58"/>
        <v>area: time: mean</v>
      </c>
      <c r="U1225" s="27" t="str">
        <f t="shared" si="59"/>
        <v>sfcWind</v>
      </c>
      <c r="V1225" s="23"/>
    </row>
    <row r="1226" spans="1:22" ht="28">
      <c r="A1226" s="23" t="s">
        <v>2097</v>
      </c>
      <c r="B1226" s="23" t="s">
        <v>2098</v>
      </c>
      <c r="C1226" s="24" t="s">
        <v>2099</v>
      </c>
      <c r="D1226" s="24" t="s">
        <v>2100</v>
      </c>
      <c r="E1226" s="24" t="s">
        <v>338</v>
      </c>
      <c r="F1226" s="23" t="s">
        <v>15</v>
      </c>
      <c r="G1226" s="23" t="s">
        <v>197</v>
      </c>
      <c r="H1226" s="23" t="s">
        <v>16</v>
      </c>
      <c r="I1226" s="24" t="s">
        <v>310</v>
      </c>
      <c r="J1226" s="23" t="s">
        <v>18</v>
      </c>
      <c r="K1226" s="24"/>
      <c r="L1226" s="26"/>
      <c r="M1226" s="26"/>
      <c r="N1226" s="23"/>
      <c r="O1226" s="27"/>
      <c r="P1226" s="23" t="s">
        <v>6217</v>
      </c>
      <c r="Q1226" s="27" t="str">
        <f>IF(O1226&lt;&gt;"",O1226,IF(ISNUMBER(FIND("xant",E1226)),"ant",IF(ISNUMBER(FIND("xgre",E1226)),"gre","glb")))</f>
        <v>glb</v>
      </c>
      <c r="R1226" s="23"/>
      <c r="S1226" s="23" t="str">
        <f t="shared" si="57"/>
        <v>longitude, latitude, time, height10m</v>
      </c>
      <c r="T1226" s="23" t="str">
        <f t="shared" si="58"/>
        <v>area: mean time: maximum</v>
      </c>
      <c r="U1226" s="27" t="str">
        <f t="shared" si="59"/>
        <v>sfcWindmax</v>
      </c>
      <c r="V1226" s="23"/>
    </row>
    <row r="1227" spans="1:22" ht="28">
      <c r="A1227" s="23" t="s">
        <v>3374</v>
      </c>
      <c r="B1227" s="23" t="s">
        <v>2098</v>
      </c>
      <c r="C1227" s="24" t="s">
        <v>2099</v>
      </c>
      <c r="D1227" s="24" t="s">
        <v>2100</v>
      </c>
      <c r="E1227" s="24" t="s">
        <v>3375</v>
      </c>
      <c r="F1227" s="23" t="s">
        <v>15</v>
      </c>
      <c r="G1227" s="23" t="s">
        <v>197</v>
      </c>
      <c r="H1227" s="23" t="s">
        <v>1385</v>
      </c>
      <c r="I1227" s="24" t="s">
        <v>1559</v>
      </c>
      <c r="J1227" s="23" t="s">
        <v>18</v>
      </c>
      <c r="K1227" s="24"/>
      <c r="L1227" s="26"/>
      <c r="M1227" s="26"/>
      <c r="N1227" s="23"/>
      <c r="O1227" s="27"/>
      <c r="P1227" s="23" t="s">
        <v>6217</v>
      </c>
      <c r="Q1227" s="27" t="str">
        <f>IF(O1227&lt;&gt;"",O1227,IF(ISNUMBER(FIND("xant",E1227)),"ant",IF(ISNUMBER(FIND("xgre",E1227)),"gre","glb")))</f>
        <v>glb</v>
      </c>
      <c r="R1227" s="23"/>
      <c r="S1227" s="23" t="str">
        <f t="shared" si="57"/>
        <v>longitude, latitude, time2, height10m</v>
      </c>
      <c r="T1227" s="23" t="str">
        <f t="shared" si="58"/>
        <v>area: mean time: maximum within days time: mean over days</v>
      </c>
      <c r="U1227" s="27" t="str">
        <f t="shared" si="59"/>
        <v>sfcWindmax</v>
      </c>
      <c r="V1227" s="23"/>
    </row>
    <row r="1228" spans="1:22" ht="56">
      <c r="A1228" s="23" t="s">
        <v>125</v>
      </c>
      <c r="B1228" s="23" t="s">
        <v>126</v>
      </c>
      <c r="C1228" s="24" t="s">
        <v>127</v>
      </c>
      <c r="D1228" s="24" t="s">
        <v>128</v>
      </c>
      <c r="E1228" s="24" t="s">
        <v>14</v>
      </c>
      <c r="F1228" s="23" t="s">
        <v>15</v>
      </c>
      <c r="G1228" s="23"/>
      <c r="H1228" s="23" t="s">
        <v>16</v>
      </c>
      <c r="I1228" s="24" t="s">
        <v>31</v>
      </c>
      <c r="J1228" s="23" t="s">
        <v>37</v>
      </c>
      <c r="K1228" s="24"/>
      <c r="L1228" s="26"/>
      <c r="M1228" s="26"/>
      <c r="N1228" s="23"/>
      <c r="O1228" s="27"/>
      <c r="P1228" s="23" t="s">
        <v>6218</v>
      </c>
      <c r="Q1228" s="27" t="str">
        <f>IF(O1228&lt;&gt;"",O1228,IF(ISNUMBER(FIND("xant",E1228)),"ant",IF(ISNUMBER(FIND("xgre",E1228)),"gre","glb")))</f>
        <v>glb</v>
      </c>
      <c r="R1228" s="23"/>
      <c r="S1228" s="23" t="str">
        <f t="shared" si="57"/>
        <v>longitude, latitude, time</v>
      </c>
      <c r="T1228" s="23" t="str">
        <f t="shared" si="58"/>
        <v>area: mean where sea time: mean</v>
      </c>
      <c r="U1228" s="27" t="str">
        <f t="shared" si="59"/>
        <v>sfdsi</v>
      </c>
      <c r="V1228" s="23"/>
    </row>
    <row r="1229" spans="1:22" ht="42">
      <c r="A1229" s="23" t="s">
        <v>5053</v>
      </c>
      <c r="B1229" s="23" t="s">
        <v>126</v>
      </c>
      <c r="C1229" s="24" t="s">
        <v>127</v>
      </c>
      <c r="D1229" s="24" t="s">
        <v>5054</v>
      </c>
      <c r="E1229" s="24" t="s">
        <v>14</v>
      </c>
      <c r="F1229" s="23" t="s">
        <v>15</v>
      </c>
      <c r="G1229" s="23"/>
      <c r="H1229" s="23" t="s">
        <v>16</v>
      </c>
      <c r="I1229" s="24" t="s">
        <v>31</v>
      </c>
      <c r="J1229" s="23" t="s">
        <v>37</v>
      </c>
      <c r="K1229" s="24"/>
      <c r="L1229" s="26"/>
      <c r="M1229" s="26"/>
      <c r="N1229" s="23"/>
      <c r="O1229" s="27"/>
      <c r="P1229" s="23" t="s">
        <v>6218</v>
      </c>
      <c r="Q1229" s="27" t="str">
        <f>IF(O1229&lt;&gt;"",O1229,IF(ISNUMBER(FIND("xant",E1229)),"ant",IF(ISNUMBER(FIND("xgre",E1229)),"gre","glb")))</f>
        <v>glb</v>
      </c>
      <c r="R1229" s="23"/>
      <c r="S1229" s="23" t="str">
        <f t="shared" si="57"/>
        <v>longitude, latitude, time</v>
      </c>
      <c r="T1229" s="23" t="str">
        <f t="shared" si="58"/>
        <v>area: mean where sea time: mean</v>
      </c>
      <c r="U1229" s="27" t="str">
        <f t="shared" si="59"/>
        <v>sfdsi</v>
      </c>
      <c r="V1229" s="23"/>
    </row>
    <row r="1230" spans="1:22" ht="98">
      <c r="A1230" s="23" t="s">
        <v>584</v>
      </c>
      <c r="B1230" s="23" t="s">
        <v>585</v>
      </c>
      <c r="C1230" s="24" t="s">
        <v>586</v>
      </c>
      <c r="D1230" s="24" t="s">
        <v>587</v>
      </c>
      <c r="E1230" s="24" t="s">
        <v>14</v>
      </c>
      <c r="F1230" s="23" t="s">
        <v>15</v>
      </c>
      <c r="G1230" s="23"/>
      <c r="H1230" s="23" t="s">
        <v>16</v>
      </c>
      <c r="I1230" s="24" t="s">
        <v>17</v>
      </c>
      <c r="J1230" s="23" t="s">
        <v>18</v>
      </c>
      <c r="K1230" s="24" t="s">
        <v>5892</v>
      </c>
      <c r="L1230" s="24" t="s">
        <v>5891</v>
      </c>
      <c r="M1230" s="26"/>
      <c r="N1230" s="23"/>
      <c r="O1230" s="27"/>
      <c r="P1230" s="23" t="s">
        <v>6217</v>
      </c>
      <c r="Q1230" s="27" t="str">
        <f>IF(O1230&lt;&gt;"",O1230,IF(ISNUMBER(FIND("xant",E1230)),"ant",IF(ISNUMBER(FIND("xgre",E1230)),"gre","glb")))</f>
        <v>glb</v>
      </c>
      <c r="R1230" s="23"/>
      <c r="S1230" s="23" t="str">
        <f t="shared" si="57"/>
        <v>longitude latitude time height50m</v>
      </c>
      <c r="T1230" s="23" t="str">
        <f t="shared" si="58"/>
        <v>area: time: mean</v>
      </c>
      <c r="U1230" s="27" t="str">
        <f t="shared" si="59"/>
        <v>sfno2</v>
      </c>
      <c r="V1230" s="23"/>
    </row>
    <row r="1231" spans="1:22" ht="98">
      <c r="A1231" s="23" t="s">
        <v>588</v>
      </c>
      <c r="B1231" s="23" t="s">
        <v>589</v>
      </c>
      <c r="C1231" s="24" t="s">
        <v>590</v>
      </c>
      <c r="D1231" s="24" t="s">
        <v>587</v>
      </c>
      <c r="E1231" s="24" t="s">
        <v>14</v>
      </c>
      <c r="F1231" s="23" t="s">
        <v>15</v>
      </c>
      <c r="G1231" s="23"/>
      <c r="H1231" s="23" t="s">
        <v>16</v>
      </c>
      <c r="I1231" s="24" t="s">
        <v>17</v>
      </c>
      <c r="J1231" s="23" t="s">
        <v>18</v>
      </c>
      <c r="K1231" s="24" t="s">
        <v>5892</v>
      </c>
      <c r="L1231" s="24" t="s">
        <v>5891</v>
      </c>
      <c r="M1231" s="26"/>
      <c r="N1231" s="23"/>
      <c r="O1231" s="27"/>
      <c r="P1231" s="23" t="s">
        <v>6217</v>
      </c>
      <c r="Q1231" s="27" t="str">
        <f>IF(O1231&lt;&gt;"",O1231,IF(ISNUMBER(FIND("xant",E1231)),"ant",IF(ISNUMBER(FIND("xgre",E1231)),"gre","glb")))</f>
        <v>glb</v>
      </c>
      <c r="R1231" s="23"/>
      <c r="S1231" s="23" t="str">
        <f t="shared" si="57"/>
        <v>longitude latitude time height50m</v>
      </c>
      <c r="T1231" s="23" t="str">
        <f t="shared" si="58"/>
        <v>area: time: mean</v>
      </c>
      <c r="U1231" s="27" t="str">
        <f t="shared" si="59"/>
        <v>sfo3</v>
      </c>
      <c r="V1231" s="23"/>
    </row>
    <row r="1232" spans="1:22" ht="98">
      <c r="A1232" s="23" t="s">
        <v>517</v>
      </c>
      <c r="B1232" s="23" t="s">
        <v>518</v>
      </c>
      <c r="C1232" s="24" t="s">
        <v>519</v>
      </c>
      <c r="D1232" s="24" t="s">
        <v>520</v>
      </c>
      <c r="E1232" s="24" t="s">
        <v>14</v>
      </c>
      <c r="F1232" s="23" t="s">
        <v>15</v>
      </c>
      <c r="G1232" s="23"/>
      <c r="H1232" s="23" t="s">
        <v>16</v>
      </c>
      <c r="I1232" s="24" t="s">
        <v>310</v>
      </c>
      <c r="J1232" s="23" t="s">
        <v>18</v>
      </c>
      <c r="K1232" s="24" t="s">
        <v>5892</v>
      </c>
      <c r="L1232" s="24" t="s">
        <v>5891</v>
      </c>
      <c r="M1232" s="26"/>
      <c r="N1232" s="23"/>
      <c r="O1232" s="27"/>
      <c r="P1232" s="23" t="s">
        <v>6217</v>
      </c>
      <c r="Q1232" s="27" t="str">
        <f>IF(O1232&lt;&gt;"",O1232,IF(ISNUMBER(FIND("xant",E1232)),"ant",IF(ISNUMBER(FIND("xgre",E1232)),"gre","glb")))</f>
        <v>glb</v>
      </c>
      <c r="R1232" s="23"/>
      <c r="S1232" s="23" t="str">
        <f t="shared" si="57"/>
        <v>longitude latitude time height50m</v>
      </c>
      <c r="T1232" s="23" t="str">
        <f t="shared" si="58"/>
        <v>area: mean time: maximum</v>
      </c>
      <c r="U1232" s="27" t="str">
        <f t="shared" si="59"/>
        <v>sfo3max</v>
      </c>
      <c r="V1232" s="23"/>
    </row>
    <row r="1233" spans="1:22" ht="98">
      <c r="A1233" s="23" t="s">
        <v>521</v>
      </c>
      <c r="B1233" s="23" t="s">
        <v>522</v>
      </c>
      <c r="C1233" s="24" t="s">
        <v>523</v>
      </c>
      <c r="D1233" s="24" t="s">
        <v>524</v>
      </c>
      <c r="E1233" s="24" t="s">
        <v>14</v>
      </c>
      <c r="F1233" s="23" t="s">
        <v>15</v>
      </c>
      <c r="G1233" s="23"/>
      <c r="H1233" s="23" t="s">
        <v>16</v>
      </c>
      <c r="I1233" s="24" t="s">
        <v>17</v>
      </c>
      <c r="J1233" s="23" t="s">
        <v>18</v>
      </c>
      <c r="K1233" s="24" t="s">
        <v>5892</v>
      </c>
      <c r="L1233" s="24" t="s">
        <v>5891</v>
      </c>
      <c r="M1233" s="26"/>
      <c r="N1233" s="23"/>
      <c r="O1233" s="27"/>
      <c r="P1233" s="23" t="s">
        <v>6217</v>
      </c>
      <c r="Q1233" s="27" t="str">
        <f>IF(O1233&lt;&gt;"",O1233,IF(ISNUMBER(FIND("xant",E1233)),"ant",IF(ISNUMBER(FIND("xgre",E1233)),"gre","glb")))</f>
        <v>glb</v>
      </c>
      <c r="R1233" s="23"/>
      <c r="S1233" s="23" t="str">
        <f t="shared" si="57"/>
        <v>longitude latitude time height50m</v>
      </c>
      <c r="T1233" s="23" t="str">
        <f t="shared" si="58"/>
        <v>area: time: mean</v>
      </c>
      <c r="U1233" s="27" t="str">
        <f t="shared" si="59"/>
        <v>sfpm1</v>
      </c>
      <c r="V1233" s="23"/>
    </row>
    <row r="1234" spans="1:22" ht="98">
      <c r="A1234" s="23" t="s">
        <v>591</v>
      </c>
      <c r="B1234" s="23" t="s">
        <v>522</v>
      </c>
      <c r="C1234" s="24" t="s">
        <v>592</v>
      </c>
      <c r="D1234" s="24" t="s">
        <v>593</v>
      </c>
      <c r="E1234" s="24" t="s">
        <v>14</v>
      </c>
      <c r="F1234" s="23" t="s">
        <v>15</v>
      </c>
      <c r="G1234" s="23"/>
      <c r="H1234" s="23" t="s">
        <v>16</v>
      </c>
      <c r="I1234" s="24" t="s">
        <v>17</v>
      </c>
      <c r="J1234" s="23" t="s">
        <v>18</v>
      </c>
      <c r="K1234" s="24" t="s">
        <v>5892</v>
      </c>
      <c r="L1234" s="24" t="s">
        <v>5891</v>
      </c>
      <c r="M1234" s="26"/>
      <c r="N1234" s="23"/>
      <c r="O1234" s="27"/>
      <c r="P1234" s="23" t="s">
        <v>6217</v>
      </c>
      <c r="Q1234" s="27" t="str">
        <f>IF(O1234&lt;&gt;"",O1234,IF(ISNUMBER(FIND("xant",E1234)),"ant",IF(ISNUMBER(FIND("xgre",E1234)),"gre","glb")))</f>
        <v>glb</v>
      </c>
      <c r="R1234" s="23"/>
      <c r="S1234" s="23" t="str">
        <f t="shared" si="57"/>
        <v>longitude latitude time height50m</v>
      </c>
      <c r="T1234" s="23" t="str">
        <f t="shared" si="58"/>
        <v>area: time: mean</v>
      </c>
      <c r="U1234" s="27" t="str">
        <f t="shared" si="59"/>
        <v>sfpm1</v>
      </c>
      <c r="V1234" s="23"/>
    </row>
    <row r="1235" spans="1:22" ht="98">
      <c r="A1235" s="23" t="s">
        <v>525</v>
      </c>
      <c r="B1235" s="23" t="s">
        <v>526</v>
      </c>
      <c r="C1235" s="24" t="s">
        <v>527</v>
      </c>
      <c r="D1235" s="24" t="s">
        <v>528</v>
      </c>
      <c r="E1235" s="24" t="s">
        <v>14</v>
      </c>
      <c r="F1235" s="23" t="s">
        <v>15</v>
      </c>
      <c r="G1235" s="23"/>
      <c r="H1235" s="23" t="s">
        <v>16</v>
      </c>
      <c r="I1235" s="24" t="s">
        <v>17</v>
      </c>
      <c r="J1235" s="23" t="s">
        <v>18</v>
      </c>
      <c r="K1235" s="24" t="s">
        <v>5892</v>
      </c>
      <c r="L1235" s="24" t="s">
        <v>5891</v>
      </c>
      <c r="M1235" s="26"/>
      <c r="N1235" s="23"/>
      <c r="O1235" s="27"/>
      <c r="P1235" s="23" t="s">
        <v>6217</v>
      </c>
      <c r="Q1235" s="27" t="str">
        <f>IF(O1235&lt;&gt;"",O1235,IF(ISNUMBER(FIND("xant",E1235)),"ant",IF(ISNUMBER(FIND("xgre",E1235)),"gre","glb")))</f>
        <v>glb</v>
      </c>
      <c r="R1235" s="23"/>
      <c r="S1235" s="23" t="str">
        <f t="shared" si="57"/>
        <v>longitude latitude time height50m</v>
      </c>
      <c r="T1235" s="23" t="str">
        <f t="shared" si="58"/>
        <v>area: time: mean</v>
      </c>
      <c r="U1235" s="27" t="str">
        <f t="shared" si="59"/>
        <v>sfpm10</v>
      </c>
      <c r="V1235" s="23"/>
    </row>
    <row r="1236" spans="1:22" ht="98">
      <c r="A1236" s="23" t="s">
        <v>594</v>
      </c>
      <c r="B1236" s="23" t="s">
        <v>526</v>
      </c>
      <c r="C1236" s="24" t="s">
        <v>595</v>
      </c>
      <c r="D1236" s="24" t="s">
        <v>596</v>
      </c>
      <c r="E1236" s="24" t="s">
        <v>14</v>
      </c>
      <c r="F1236" s="23" t="s">
        <v>15</v>
      </c>
      <c r="G1236" s="23"/>
      <c r="H1236" s="23" t="s">
        <v>16</v>
      </c>
      <c r="I1236" s="24" t="s">
        <v>17</v>
      </c>
      <c r="J1236" s="23" t="s">
        <v>18</v>
      </c>
      <c r="K1236" s="24" t="s">
        <v>5892</v>
      </c>
      <c r="L1236" s="24" t="s">
        <v>5891</v>
      </c>
      <c r="M1236" s="26"/>
      <c r="N1236" s="23"/>
      <c r="O1236" s="27"/>
      <c r="P1236" s="23" t="s">
        <v>6217</v>
      </c>
      <c r="Q1236" s="27" t="str">
        <f>IF(O1236&lt;&gt;"",O1236,IF(ISNUMBER(FIND("xant",E1236)),"ant",IF(ISNUMBER(FIND("xgre",E1236)),"gre","glb")))</f>
        <v>glb</v>
      </c>
      <c r="R1236" s="23"/>
      <c r="S1236" s="23" t="str">
        <f t="shared" si="57"/>
        <v>longitude latitude time height50m</v>
      </c>
      <c r="T1236" s="23" t="str">
        <f t="shared" si="58"/>
        <v>area: time: mean</v>
      </c>
      <c r="U1236" s="27" t="str">
        <f t="shared" si="59"/>
        <v>sfpm10</v>
      </c>
      <c r="V1236" s="23"/>
    </row>
    <row r="1237" spans="1:22" ht="98">
      <c r="A1237" s="23" t="s">
        <v>529</v>
      </c>
      <c r="B1237" s="23" t="s">
        <v>530</v>
      </c>
      <c r="C1237" s="24" t="s">
        <v>531</v>
      </c>
      <c r="D1237" s="24" t="s">
        <v>532</v>
      </c>
      <c r="E1237" s="24" t="s">
        <v>14</v>
      </c>
      <c r="F1237" s="23" t="s">
        <v>15</v>
      </c>
      <c r="G1237" s="23"/>
      <c r="H1237" s="23" t="s">
        <v>16</v>
      </c>
      <c r="I1237" s="24" t="s">
        <v>17</v>
      </c>
      <c r="J1237" s="23" t="s">
        <v>18</v>
      </c>
      <c r="K1237" s="24" t="s">
        <v>5892</v>
      </c>
      <c r="L1237" s="24" t="s">
        <v>5891</v>
      </c>
      <c r="M1237" s="26"/>
      <c r="N1237" s="23"/>
      <c r="O1237" s="27"/>
      <c r="P1237" s="23" t="s">
        <v>6217</v>
      </c>
      <c r="Q1237" s="27" t="str">
        <f>IF(O1237&lt;&gt;"",O1237,IF(ISNUMBER(FIND("xant",E1237)),"ant",IF(ISNUMBER(FIND("xgre",E1237)),"gre","glb")))</f>
        <v>glb</v>
      </c>
      <c r="R1237" s="23"/>
      <c r="S1237" s="23" t="str">
        <f t="shared" si="57"/>
        <v>longitude latitude time height50m</v>
      </c>
      <c r="T1237" s="23" t="str">
        <f t="shared" si="58"/>
        <v>area: time: mean</v>
      </c>
      <c r="U1237" s="27" t="str">
        <f t="shared" si="59"/>
        <v>sfpm25</v>
      </c>
      <c r="V1237" s="23"/>
    </row>
    <row r="1238" spans="1:22" ht="98">
      <c r="A1238" s="23" t="s">
        <v>597</v>
      </c>
      <c r="B1238" s="23" t="s">
        <v>530</v>
      </c>
      <c r="C1238" s="24" t="s">
        <v>598</v>
      </c>
      <c r="D1238" s="24" t="s">
        <v>599</v>
      </c>
      <c r="E1238" s="24" t="s">
        <v>14</v>
      </c>
      <c r="F1238" s="23" t="s">
        <v>15</v>
      </c>
      <c r="G1238" s="23"/>
      <c r="H1238" s="23" t="s">
        <v>16</v>
      </c>
      <c r="I1238" s="24" t="s">
        <v>17</v>
      </c>
      <c r="J1238" s="23" t="s">
        <v>18</v>
      </c>
      <c r="K1238" s="24" t="s">
        <v>5892</v>
      </c>
      <c r="L1238" s="24" t="s">
        <v>5891</v>
      </c>
      <c r="M1238" s="26"/>
      <c r="N1238" s="23"/>
      <c r="O1238" s="27"/>
      <c r="P1238" s="23" t="s">
        <v>6217</v>
      </c>
      <c r="Q1238" s="27" t="str">
        <f>IF(O1238&lt;&gt;"",O1238,IF(ISNUMBER(FIND("xant",E1238)),"ant",IF(ISNUMBER(FIND("xgre",E1238)),"gre","glb")))</f>
        <v>glb</v>
      </c>
      <c r="R1238" s="23"/>
      <c r="S1238" s="23" t="str">
        <f t="shared" si="57"/>
        <v>longitude latitude time height50m</v>
      </c>
      <c r="T1238" s="23" t="str">
        <f t="shared" si="58"/>
        <v>area: time: mean</v>
      </c>
      <c r="U1238" s="27" t="str">
        <f t="shared" si="59"/>
        <v>sfpm25</v>
      </c>
      <c r="V1238" s="23"/>
    </row>
    <row r="1239" spans="1:22" ht="42">
      <c r="A1239" s="23" t="s">
        <v>5055</v>
      </c>
      <c r="B1239" s="23" t="s">
        <v>5056</v>
      </c>
      <c r="C1239" s="24" t="s">
        <v>5057</v>
      </c>
      <c r="D1239" s="24" t="s">
        <v>5058</v>
      </c>
      <c r="E1239" s="24" t="s">
        <v>14</v>
      </c>
      <c r="F1239" s="23" t="s">
        <v>15</v>
      </c>
      <c r="G1239" s="23"/>
      <c r="H1239" s="23" t="s">
        <v>16</v>
      </c>
      <c r="I1239" s="24" t="s">
        <v>31</v>
      </c>
      <c r="J1239" s="23" t="s">
        <v>37</v>
      </c>
      <c r="K1239" s="24"/>
      <c r="L1239" s="26"/>
      <c r="M1239" s="26"/>
      <c r="N1239" s="23"/>
      <c r="O1239" s="27"/>
      <c r="P1239" s="23" t="s">
        <v>6218</v>
      </c>
      <c r="Q1239" s="27" t="str">
        <f>IF(O1239&lt;&gt;"",O1239,IF(ISNUMBER(FIND("xant",E1239)),"ant",IF(ISNUMBER(FIND("xgre",E1239)),"gre","glb")))</f>
        <v>glb</v>
      </c>
      <c r="R1239" s="23"/>
      <c r="S1239" s="23" t="str">
        <f t="shared" si="57"/>
        <v>longitude, latitude, time</v>
      </c>
      <c r="T1239" s="23" t="str">
        <f t="shared" si="58"/>
        <v>area: mean where sea time: mean</v>
      </c>
      <c r="U1239" s="27" t="str">
        <f t="shared" si="59"/>
        <v>sfriver</v>
      </c>
      <c r="V1239" s="23"/>
    </row>
    <row r="1240" spans="1:22" ht="56">
      <c r="A1240" s="23" t="s">
        <v>2699</v>
      </c>
      <c r="B1240" s="23" t="s">
        <v>2700</v>
      </c>
      <c r="C1240" s="24" t="s">
        <v>2701</v>
      </c>
      <c r="D1240" s="24" t="s">
        <v>2702</v>
      </c>
      <c r="E1240" s="24" t="s">
        <v>2703</v>
      </c>
      <c r="F1240" s="23" t="s">
        <v>15</v>
      </c>
      <c r="G1240" s="23"/>
      <c r="H1240" s="23" t="s">
        <v>571</v>
      </c>
      <c r="I1240" s="24" t="s">
        <v>572</v>
      </c>
      <c r="J1240" s="23" t="s">
        <v>18</v>
      </c>
      <c r="K1240" s="25" t="s">
        <v>6202</v>
      </c>
      <c r="L1240" s="26"/>
      <c r="M1240" s="26"/>
      <c r="N1240" s="23"/>
      <c r="O1240" s="27"/>
      <c r="P1240" s="23" t="s">
        <v>6217</v>
      </c>
      <c r="Q1240" s="27" t="str">
        <f>IF(O1240&lt;&gt;"",O1240,IF(ISNUMBER(FIND("xant",E1240)),"ant",IF(ISNUMBER(FIND("xgre",E1240)),"gre","glb")))</f>
        <v>glb</v>
      </c>
      <c r="R1240" s="23"/>
      <c r="S1240" s="23" t="str">
        <f t="shared" si="57"/>
        <v>longitude, latitude</v>
      </c>
      <c r="T1240" s="23" t="str">
        <f t="shared" si="58"/>
        <v>area: mean</v>
      </c>
      <c r="U1240" s="27" t="str">
        <f t="shared" si="59"/>
        <v>sftflf</v>
      </c>
      <c r="V1240" s="23"/>
    </row>
    <row r="1241" spans="1:22" ht="28">
      <c r="A1241" s="23" t="s">
        <v>3879</v>
      </c>
      <c r="B1241" s="23" t="s">
        <v>2700</v>
      </c>
      <c r="C1241" s="24" t="s">
        <v>2701</v>
      </c>
      <c r="D1241" s="24" t="s">
        <v>3880</v>
      </c>
      <c r="E1241" s="24" t="s">
        <v>3747</v>
      </c>
      <c r="F1241" s="23" t="s">
        <v>3726</v>
      </c>
      <c r="G1241" s="23"/>
      <c r="H1241" s="23" t="s">
        <v>16</v>
      </c>
      <c r="I1241" s="24" t="s">
        <v>17</v>
      </c>
      <c r="J1241" s="23" t="s">
        <v>3728</v>
      </c>
      <c r="K1241" s="24" t="s">
        <v>6054</v>
      </c>
      <c r="L1241" s="29" t="s">
        <v>14</v>
      </c>
      <c r="M1241" s="29"/>
      <c r="N1241" s="23"/>
      <c r="O1241" s="27"/>
      <c r="P1241" s="23" t="s">
        <v>6219</v>
      </c>
      <c r="Q1241" s="27" t="str">
        <f>IF(O1241&lt;&gt;"",O1241,IF(ISNUMBER(FIND("xant",E1241)),"ant",IF(ISNUMBER(FIND("xgre",E1241)),"gre","glb")))</f>
        <v>ant</v>
      </c>
      <c r="R1241" s="23"/>
      <c r="S1241" s="23" t="str">
        <f t="shared" si="57"/>
        <v>longitude, latitude, time</v>
      </c>
      <c r="T1241" s="23" t="str">
        <f t="shared" si="58"/>
        <v>area: time: mean</v>
      </c>
      <c r="U1241" s="27" t="str">
        <f t="shared" si="59"/>
        <v>sftflf</v>
      </c>
      <c r="V1241" s="23"/>
    </row>
    <row r="1242" spans="1:22" ht="28">
      <c r="A1242" s="23" t="s">
        <v>3950</v>
      </c>
      <c r="B1242" s="23" t="s">
        <v>2700</v>
      </c>
      <c r="C1242" s="24" t="s">
        <v>2701</v>
      </c>
      <c r="D1242" s="24" t="s">
        <v>3880</v>
      </c>
      <c r="E1242" s="24" t="s">
        <v>3815</v>
      </c>
      <c r="F1242" s="23" t="s">
        <v>3740</v>
      </c>
      <c r="G1242" s="23"/>
      <c r="H1242" s="23" t="s">
        <v>16</v>
      </c>
      <c r="I1242" s="24" t="s">
        <v>17</v>
      </c>
      <c r="J1242" s="23" t="s">
        <v>3728</v>
      </c>
      <c r="K1242" s="24" t="s">
        <v>6054</v>
      </c>
      <c r="L1242" s="29" t="s">
        <v>14</v>
      </c>
      <c r="M1242" s="29"/>
      <c r="N1242" s="23"/>
      <c r="O1242" s="27"/>
      <c r="P1242" s="23" t="s">
        <v>6219</v>
      </c>
      <c r="Q1242" s="27" t="str">
        <f>IF(O1242&lt;&gt;"",O1242,IF(ISNUMBER(FIND("xant",E1242)),"ant",IF(ISNUMBER(FIND("xgre",E1242)),"gre","glb")))</f>
        <v>gre</v>
      </c>
      <c r="R1242" s="23"/>
      <c r="S1242" s="23" t="str">
        <f t="shared" si="57"/>
        <v>longitude, latitude, time</v>
      </c>
      <c r="T1242" s="23" t="str">
        <f t="shared" si="58"/>
        <v>area: time: mean</v>
      </c>
      <c r="U1242" s="27" t="str">
        <f t="shared" si="59"/>
        <v>sftflf</v>
      </c>
      <c r="V1242" s="23"/>
    </row>
    <row r="1243" spans="1:22" ht="42">
      <c r="A1243" s="23" t="s">
        <v>4022</v>
      </c>
      <c r="B1243" s="23" t="s">
        <v>2700</v>
      </c>
      <c r="C1243" s="24" t="s">
        <v>2701</v>
      </c>
      <c r="D1243" s="24" t="s">
        <v>4023</v>
      </c>
      <c r="E1243" s="24" t="s">
        <v>14</v>
      </c>
      <c r="F1243" s="23" t="s">
        <v>15</v>
      </c>
      <c r="G1243" s="23"/>
      <c r="H1243" s="23" t="s">
        <v>16</v>
      </c>
      <c r="I1243" s="24" t="s">
        <v>17</v>
      </c>
      <c r="J1243" s="23" t="s">
        <v>18</v>
      </c>
      <c r="K1243" s="24"/>
      <c r="L1243" s="26"/>
      <c r="M1243" s="26"/>
      <c r="N1243" s="23"/>
      <c r="O1243" s="27"/>
      <c r="P1243" s="23" t="s">
        <v>6219</v>
      </c>
      <c r="Q1243" s="27" t="str">
        <f>IF(O1243&lt;&gt;"",O1243,IF(ISNUMBER(FIND("xant",E1243)),"ant",IF(ISNUMBER(FIND("xgre",E1243)),"gre","glb")))</f>
        <v>glb</v>
      </c>
      <c r="R1243" s="23"/>
      <c r="S1243" s="23" t="str">
        <f t="shared" si="57"/>
        <v>longitude, latitude, time</v>
      </c>
      <c r="T1243" s="23" t="str">
        <f t="shared" si="58"/>
        <v>area: time: mean</v>
      </c>
      <c r="U1243" s="27" t="str">
        <f t="shared" si="59"/>
        <v>sftflf</v>
      </c>
      <c r="V1243" s="23"/>
    </row>
    <row r="1244" spans="1:22" ht="28">
      <c r="A1244" s="23" t="s">
        <v>3700</v>
      </c>
      <c r="B1244" s="23" t="s">
        <v>3701</v>
      </c>
      <c r="C1244" s="24" t="s">
        <v>3702</v>
      </c>
      <c r="D1244" s="24" t="s">
        <v>3703</v>
      </c>
      <c r="E1244" s="24" t="s">
        <v>2703</v>
      </c>
      <c r="F1244" s="23" t="s">
        <v>15</v>
      </c>
      <c r="G1244" s="23"/>
      <c r="H1244" s="23" t="s">
        <v>571</v>
      </c>
      <c r="I1244" s="24" t="s">
        <v>572</v>
      </c>
      <c r="J1244" s="23" t="s">
        <v>18</v>
      </c>
      <c r="K1244" s="25" t="s">
        <v>6203</v>
      </c>
      <c r="L1244" s="26"/>
      <c r="M1244" s="26"/>
      <c r="N1244" s="23"/>
      <c r="O1244" s="27"/>
      <c r="P1244" s="23" t="s">
        <v>6217</v>
      </c>
      <c r="Q1244" s="27" t="str">
        <f>IF(O1244&lt;&gt;"",O1244,IF(ISNUMBER(FIND("xant",E1244)),"ant",IF(ISNUMBER(FIND("xgre",E1244)),"gre","glb")))</f>
        <v>glb</v>
      </c>
      <c r="R1244" s="23"/>
      <c r="S1244" s="23" t="str">
        <f t="shared" si="57"/>
        <v>longitude, latitude</v>
      </c>
      <c r="T1244" s="23" t="str">
        <f t="shared" si="58"/>
        <v>area: mean</v>
      </c>
      <c r="U1244" s="27" t="str">
        <f t="shared" si="59"/>
        <v>sftgif</v>
      </c>
      <c r="V1244" s="23"/>
    </row>
    <row r="1245" spans="1:22" ht="28">
      <c r="A1245" s="23" t="s">
        <v>3881</v>
      </c>
      <c r="B1245" s="23" t="s">
        <v>3701</v>
      </c>
      <c r="C1245" s="24" t="s">
        <v>3702</v>
      </c>
      <c r="D1245" s="24" t="s">
        <v>3882</v>
      </c>
      <c r="E1245" s="24" t="s">
        <v>3747</v>
      </c>
      <c r="F1245" s="23" t="s">
        <v>3726</v>
      </c>
      <c r="G1245" s="23"/>
      <c r="H1245" s="23" t="s">
        <v>16</v>
      </c>
      <c r="I1245" s="24" t="s">
        <v>17</v>
      </c>
      <c r="J1245" s="23" t="s">
        <v>3728</v>
      </c>
      <c r="K1245" s="24" t="s">
        <v>6053</v>
      </c>
      <c r="L1245" s="29" t="s">
        <v>14</v>
      </c>
      <c r="M1245" s="29"/>
      <c r="N1245" s="23"/>
      <c r="O1245" s="27"/>
      <c r="P1245" s="23" t="s">
        <v>6219</v>
      </c>
      <c r="Q1245" s="27" t="str">
        <f>IF(O1245&lt;&gt;"",O1245,IF(ISNUMBER(FIND("xant",E1245)),"ant",IF(ISNUMBER(FIND("xgre",E1245)),"gre","glb")))</f>
        <v>ant</v>
      </c>
      <c r="R1245" s="23"/>
      <c r="S1245" s="23" t="str">
        <f t="shared" si="57"/>
        <v>longitude, latitude, time</v>
      </c>
      <c r="T1245" s="23" t="str">
        <f t="shared" si="58"/>
        <v>area: time: mean</v>
      </c>
      <c r="U1245" s="27" t="str">
        <f t="shared" si="59"/>
        <v>sftgif</v>
      </c>
      <c r="V1245" s="23"/>
    </row>
    <row r="1246" spans="1:22" ht="28">
      <c r="A1246" s="23" t="s">
        <v>3951</v>
      </c>
      <c r="B1246" s="23" t="s">
        <v>3701</v>
      </c>
      <c r="C1246" s="24" t="s">
        <v>3702</v>
      </c>
      <c r="D1246" s="24" t="s">
        <v>3882</v>
      </c>
      <c r="E1246" s="24" t="s">
        <v>3815</v>
      </c>
      <c r="F1246" s="23" t="s">
        <v>3740</v>
      </c>
      <c r="G1246" s="23"/>
      <c r="H1246" s="23" t="s">
        <v>16</v>
      </c>
      <c r="I1246" s="24" t="s">
        <v>17</v>
      </c>
      <c r="J1246" s="23" t="s">
        <v>3728</v>
      </c>
      <c r="K1246" s="24" t="s">
        <v>6053</v>
      </c>
      <c r="L1246" s="29" t="s">
        <v>14</v>
      </c>
      <c r="M1246" s="29"/>
      <c r="N1246" s="23"/>
      <c r="O1246" s="27"/>
      <c r="P1246" s="23" t="s">
        <v>6219</v>
      </c>
      <c r="Q1246" s="27" t="str">
        <f>IF(O1246&lt;&gt;"",O1246,IF(ISNUMBER(FIND("xant",E1246)),"ant",IF(ISNUMBER(FIND("xgre",E1246)),"gre","glb")))</f>
        <v>gre</v>
      </c>
      <c r="R1246" s="23"/>
      <c r="S1246" s="23" t="str">
        <f t="shared" si="57"/>
        <v>longitude, latitude, time</v>
      </c>
      <c r="T1246" s="23" t="str">
        <f t="shared" si="58"/>
        <v>area: time: mean</v>
      </c>
      <c r="U1246" s="27" t="str">
        <f t="shared" si="59"/>
        <v>sftgif</v>
      </c>
      <c r="V1246" s="23"/>
    </row>
    <row r="1247" spans="1:22" ht="28">
      <c r="A1247" s="23" t="s">
        <v>4024</v>
      </c>
      <c r="B1247" s="23" t="s">
        <v>3701</v>
      </c>
      <c r="C1247" s="24" t="s">
        <v>3702</v>
      </c>
      <c r="D1247" s="24" t="s">
        <v>4025</v>
      </c>
      <c r="E1247" s="24" t="s">
        <v>14</v>
      </c>
      <c r="F1247" s="23" t="s">
        <v>15</v>
      </c>
      <c r="G1247" s="23"/>
      <c r="H1247" s="23" t="s">
        <v>16</v>
      </c>
      <c r="I1247" s="24" t="s">
        <v>17</v>
      </c>
      <c r="J1247" s="23" t="s">
        <v>18</v>
      </c>
      <c r="K1247" s="24"/>
      <c r="L1247" s="26"/>
      <c r="M1247" s="26"/>
      <c r="N1247" s="23"/>
      <c r="O1247" s="27"/>
      <c r="P1247" s="23" t="s">
        <v>6219</v>
      </c>
      <c r="Q1247" s="27" t="str">
        <f>IF(O1247&lt;&gt;"",O1247,IF(ISNUMBER(FIND("xant",E1247)),"ant",IF(ISNUMBER(FIND("xgre",E1247)),"gre","glb")))</f>
        <v>glb</v>
      </c>
      <c r="R1247" s="23"/>
      <c r="S1247" s="23" t="str">
        <f t="shared" si="57"/>
        <v>longitude, latitude, time</v>
      </c>
      <c r="T1247" s="23" t="str">
        <f t="shared" si="58"/>
        <v>area: time: mean</v>
      </c>
      <c r="U1247" s="27" t="str">
        <f t="shared" si="59"/>
        <v>sftgif</v>
      </c>
      <c r="V1247" s="23"/>
    </row>
    <row r="1248" spans="1:22" ht="56">
      <c r="A1248" s="23" t="s">
        <v>2704</v>
      </c>
      <c r="B1248" s="23" t="s">
        <v>2705</v>
      </c>
      <c r="C1248" s="24" t="s">
        <v>2706</v>
      </c>
      <c r="D1248" s="24" t="s">
        <v>2702</v>
      </c>
      <c r="E1248" s="24" t="s">
        <v>2703</v>
      </c>
      <c r="F1248" s="23" t="s">
        <v>15</v>
      </c>
      <c r="G1248" s="23"/>
      <c r="H1248" s="23" t="s">
        <v>571</v>
      </c>
      <c r="I1248" s="24" t="s">
        <v>572</v>
      </c>
      <c r="J1248" s="23" t="s">
        <v>18</v>
      </c>
      <c r="K1248" s="25" t="s">
        <v>6203</v>
      </c>
      <c r="L1248" s="26"/>
      <c r="M1248" s="26"/>
      <c r="N1248" s="23"/>
      <c r="O1248" s="27"/>
      <c r="P1248" s="23" t="s">
        <v>6217</v>
      </c>
      <c r="Q1248" s="27" t="str">
        <f>IF(O1248&lt;&gt;"",O1248,IF(ISNUMBER(FIND("xant",E1248)),"ant",IF(ISNUMBER(FIND("xgre",E1248)),"gre","glb")))</f>
        <v>glb</v>
      </c>
      <c r="R1248" s="23"/>
      <c r="S1248" s="23" t="str">
        <f t="shared" si="57"/>
        <v>longitude, latitude</v>
      </c>
      <c r="T1248" s="23" t="str">
        <f t="shared" si="58"/>
        <v>area: mean</v>
      </c>
      <c r="U1248" s="27" t="str">
        <f t="shared" si="59"/>
        <v>sftgrf</v>
      </c>
      <c r="V1248" s="23"/>
    </row>
    <row r="1249" spans="1:22" ht="28">
      <c r="A1249" s="23" t="s">
        <v>3883</v>
      </c>
      <c r="B1249" s="23" t="s">
        <v>2705</v>
      </c>
      <c r="C1249" s="24" t="s">
        <v>2706</v>
      </c>
      <c r="D1249" s="24" t="s">
        <v>3884</v>
      </c>
      <c r="E1249" s="24" t="s">
        <v>3747</v>
      </c>
      <c r="F1249" s="23" t="s">
        <v>3726</v>
      </c>
      <c r="G1249" s="23"/>
      <c r="H1249" s="23" t="s">
        <v>16</v>
      </c>
      <c r="I1249" s="24" t="s">
        <v>17</v>
      </c>
      <c r="J1249" s="23" t="s">
        <v>3728</v>
      </c>
      <c r="K1249" s="24" t="s">
        <v>6055</v>
      </c>
      <c r="L1249" s="29" t="s">
        <v>14</v>
      </c>
      <c r="M1249" s="29"/>
      <c r="N1249" s="23"/>
      <c r="O1249" s="27"/>
      <c r="P1249" s="23" t="s">
        <v>6219</v>
      </c>
      <c r="Q1249" s="27" t="str">
        <f>IF(O1249&lt;&gt;"",O1249,IF(ISNUMBER(FIND("xant",E1249)),"ant",IF(ISNUMBER(FIND("xgre",E1249)),"gre","glb")))</f>
        <v>ant</v>
      </c>
      <c r="R1249" s="23"/>
      <c r="S1249" s="23" t="str">
        <f t="shared" si="57"/>
        <v>longitude, latitude, time</v>
      </c>
      <c r="T1249" s="23" t="str">
        <f t="shared" si="58"/>
        <v>area: time: mean</v>
      </c>
      <c r="U1249" s="27" t="str">
        <f t="shared" si="59"/>
        <v>sftgrf</v>
      </c>
      <c r="V1249" s="23"/>
    </row>
    <row r="1250" spans="1:22" ht="28">
      <c r="A1250" s="23" t="s">
        <v>3952</v>
      </c>
      <c r="B1250" s="23" t="s">
        <v>2705</v>
      </c>
      <c r="C1250" s="24" t="s">
        <v>2706</v>
      </c>
      <c r="D1250" s="24" t="s">
        <v>3884</v>
      </c>
      <c r="E1250" s="24" t="s">
        <v>3815</v>
      </c>
      <c r="F1250" s="23" t="s">
        <v>3740</v>
      </c>
      <c r="G1250" s="23"/>
      <c r="H1250" s="23" t="s">
        <v>16</v>
      </c>
      <c r="I1250" s="24" t="s">
        <v>17</v>
      </c>
      <c r="J1250" s="23" t="s">
        <v>3728</v>
      </c>
      <c r="K1250" s="24" t="s">
        <v>6055</v>
      </c>
      <c r="L1250" s="29" t="s">
        <v>14</v>
      </c>
      <c r="M1250" s="29"/>
      <c r="N1250" s="23"/>
      <c r="O1250" s="27"/>
      <c r="P1250" s="23" t="s">
        <v>6219</v>
      </c>
      <c r="Q1250" s="27" t="str">
        <f>IF(O1250&lt;&gt;"",O1250,IF(ISNUMBER(FIND("xant",E1250)),"ant",IF(ISNUMBER(FIND("xgre",E1250)),"gre","glb")))</f>
        <v>gre</v>
      </c>
      <c r="R1250" s="23"/>
      <c r="S1250" s="23" t="str">
        <f t="shared" si="57"/>
        <v>longitude, latitude, time</v>
      </c>
      <c r="T1250" s="23" t="str">
        <f t="shared" si="58"/>
        <v>area: time: mean</v>
      </c>
      <c r="U1250" s="27" t="str">
        <f t="shared" si="59"/>
        <v>sftgrf</v>
      </c>
      <c r="V1250" s="23"/>
    </row>
    <row r="1251" spans="1:22" ht="14">
      <c r="A1251" s="23" t="s">
        <v>4026</v>
      </c>
      <c r="B1251" s="23" t="s">
        <v>2705</v>
      </c>
      <c r="C1251" s="24" t="s">
        <v>2706</v>
      </c>
      <c r="D1251" s="24" t="s">
        <v>4027</v>
      </c>
      <c r="E1251" s="24" t="s">
        <v>14</v>
      </c>
      <c r="F1251" s="23" t="s">
        <v>15</v>
      </c>
      <c r="G1251" s="23"/>
      <c r="H1251" s="23" t="s">
        <v>16</v>
      </c>
      <c r="I1251" s="24" t="s">
        <v>17</v>
      </c>
      <c r="J1251" s="23" t="s">
        <v>18</v>
      </c>
      <c r="K1251" s="24"/>
      <c r="L1251" s="26"/>
      <c r="M1251" s="26"/>
      <c r="N1251" s="23"/>
      <c r="O1251" s="27"/>
      <c r="P1251" s="23" t="s">
        <v>6219</v>
      </c>
      <c r="Q1251" s="27" t="str">
        <f>IF(O1251&lt;&gt;"",O1251,IF(ISNUMBER(FIND("xant",E1251)),"ant",IF(ISNUMBER(FIND("xgre",E1251)),"gre","glb")))</f>
        <v>glb</v>
      </c>
      <c r="R1251" s="23"/>
      <c r="S1251" s="23" t="str">
        <f t="shared" si="57"/>
        <v>longitude, latitude, time</v>
      </c>
      <c r="T1251" s="23" t="str">
        <f t="shared" si="58"/>
        <v>area: time: mean</v>
      </c>
      <c r="U1251" s="27" t="str">
        <f t="shared" si="59"/>
        <v>sftgrf</v>
      </c>
      <c r="V1251" s="23"/>
    </row>
    <row r="1252" spans="1:22" ht="28">
      <c r="A1252" s="23" t="s">
        <v>3704</v>
      </c>
      <c r="B1252" s="23" t="s">
        <v>3705</v>
      </c>
      <c r="C1252" s="24" t="s">
        <v>3706</v>
      </c>
      <c r="D1252" s="24" t="s">
        <v>3707</v>
      </c>
      <c r="E1252" s="24" t="s">
        <v>2703</v>
      </c>
      <c r="F1252" s="23" t="s">
        <v>15</v>
      </c>
      <c r="G1252" s="23"/>
      <c r="H1252" s="23" t="s">
        <v>571</v>
      </c>
      <c r="I1252" s="24" t="s">
        <v>572</v>
      </c>
      <c r="J1252" s="23" t="s">
        <v>18</v>
      </c>
      <c r="K1252" s="24"/>
      <c r="L1252" s="26"/>
      <c r="M1252" s="26"/>
      <c r="N1252" s="23"/>
      <c r="O1252" s="27"/>
      <c r="P1252" s="23" t="s">
        <v>6217</v>
      </c>
      <c r="Q1252" s="27" t="str">
        <f>IF(O1252&lt;&gt;"",O1252,IF(ISNUMBER(FIND("xant",E1252)),"ant",IF(ISNUMBER(FIND("xgre",E1252)),"gre","glb")))</f>
        <v>glb</v>
      </c>
      <c r="R1252" s="23"/>
      <c r="S1252" s="23" t="str">
        <f t="shared" si="57"/>
        <v>longitude, latitude</v>
      </c>
      <c r="T1252" s="23" t="str">
        <f t="shared" si="58"/>
        <v>area: mean</v>
      </c>
      <c r="U1252" s="27" t="str">
        <f t="shared" si="59"/>
        <v>sftlf</v>
      </c>
      <c r="V1252" s="23"/>
    </row>
    <row r="1253" spans="1:22" ht="28">
      <c r="A1253" s="23" t="s">
        <v>3708</v>
      </c>
      <c r="B1253" s="23" t="s">
        <v>3709</v>
      </c>
      <c r="C1253" s="24" t="s">
        <v>3710</v>
      </c>
      <c r="D1253" s="24" t="s">
        <v>3711</v>
      </c>
      <c r="E1253" s="24" t="s">
        <v>3712</v>
      </c>
      <c r="F1253" s="23" t="s">
        <v>15</v>
      </c>
      <c r="G1253" s="23" t="s">
        <v>3713</v>
      </c>
      <c r="H1253" s="23" t="s">
        <v>571</v>
      </c>
      <c r="I1253" s="24" t="s">
        <v>572</v>
      </c>
      <c r="J1253" s="23" t="s">
        <v>18</v>
      </c>
      <c r="K1253" s="24"/>
      <c r="L1253" s="26"/>
      <c r="M1253" s="26"/>
      <c r="N1253" s="23"/>
      <c r="O1253" s="27"/>
      <c r="P1253" s="23" t="s">
        <v>6217</v>
      </c>
      <c r="Q1253" s="27" t="str">
        <f>IF(O1253&lt;&gt;"",O1253,IF(ISNUMBER(FIND("xant",E1253)),"ant",IF(ISNUMBER(FIND("xgre",E1253)),"gre","glb")))</f>
        <v>glb</v>
      </c>
      <c r="R1253" s="23"/>
      <c r="S1253" s="23" t="str">
        <f t="shared" si="57"/>
        <v>longitude, latitude, typelkins</v>
      </c>
      <c r="T1253" s="23" t="str">
        <f t="shared" si="58"/>
        <v>area: mean</v>
      </c>
      <c r="U1253" s="27" t="str">
        <f t="shared" si="59"/>
        <v>sftlkf</v>
      </c>
      <c r="V1253" s="23"/>
    </row>
    <row r="1254" spans="1:22" ht="14">
      <c r="A1254" s="23" t="s">
        <v>4444</v>
      </c>
      <c r="B1254" s="23" t="s">
        <v>4445</v>
      </c>
      <c r="C1254" s="24" t="s">
        <v>4446</v>
      </c>
      <c r="D1254" s="24" t="s">
        <v>4447</v>
      </c>
      <c r="E1254" s="24" t="s">
        <v>2703</v>
      </c>
      <c r="F1254" s="23" t="s">
        <v>15</v>
      </c>
      <c r="G1254" s="23"/>
      <c r="H1254" s="23" t="s">
        <v>571</v>
      </c>
      <c r="I1254" s="24" t="s">
        <v>572</v>
      </c>
      <c r="J1254" s="23" t="s">
        <v>37</v>
      </c>
      <c r="K1254" s="24"/>
      <c r="L1254" s="26"/>
      <c r="M1254" s="26"/>
      <c r="N1254" s="23"/>
      <c r="O1254" s="27"/>
      <c r="P1254" s="23" t="s">
        <v>6218</v>
      </c>
      <c r="Q1254" s="27" t="str">
        <f>IF(O1254&lt;&gt;"",O1254,IF(ISNUMBER(FIND("xant",E1254)),"ant",IF(ISNUMBER(FIND("xgre",E1254)),"gre","glb")))</f>
        <v>glb</v>
      </c>
      <c r="R1254" s="23"/>
      <c r="S1254" s="23" t="str">
        <f t="shared" si="57"/>
        <v>longitude, latitude</v>
      </c>
      <c r="T1254" s="23" t="str">
        <f t="shared" si="58"/>
        <v>area: mean</v>
      </c>
      <c r="U1254" s="27" t="str">
        <f t="shared" si="59"/>
        <v>sftof</v>
      </c>
      <c r="V1254" s="23"/>
    </row>
    <row r="1255" spans="1:22" ht="42">
      <c r="A1255" s="23" t="s">
        <v>5059</v>
      </c>
      <c r="B1255" s="23" t="s">
        <v>5060</v>
      </c>
      <c r="C1255" s="24" t="s">
        <v>5061</v>
      </c>
      <c r="D1255" s="24" t="s">
        <v>5062</v>
      </c>
      <c r="E1255" s="24" t="s">
        <v>29</v>
      </c>
      <c r="F1255" s="23" t="s">
        <v>30</v>
      </c>
      <c r="G1255" s="23"/>
      <c r="H1255" s="23" t="s">
        <v>16</v>
      </c>
      <c r="I1255" s="24" t="s">
        <v>31</v>
      </c>
      <c r="J1255" s="23" t="s">
        <v>32</v>
      </c>
      <c r="K1255" s="24"/>
      <c r="L1255" s="26"/>
      <c r="M1255" s="26"/>
      <c r="N1255" s="23"/>
      <c r="O1255" s="27"/>
      <c r="P1255" s="23" t="s">
        <v>6222</v>
      </c>
      <c r="Q1255" s="27" t="str">
        <f>IF(O1255&lt;&gt;"",O1255,IF(ISNUMBER(FIND("xant",E1255)),"ant",IF(ISNUMBER(FIND("xgre",E1255)),"gre","glb")))</f>
        <v>glb</v>
      </c>
      <c r="R1255" s="23"/>
      <c r="S1255" s="23" t="str">
        <f t="shared" si="57"/>
        <v>longitude, latitude, olevel, time</v>
      </c>
      <c r="T1255" s="23" t="str">
        <f t="shared" si="58"/>
        <v>area: mean where sea time: mean</v>
      </c>
      <c r="U1255" s="27" t="str">
        <f t="shared" si="59"/>
        <v>sfx</v>
      </c>
      <c r="V1255" s="23"/>
    </row>
    <row r="1256" spans="1:22" ht="70">
      <c r="A1256" s="23" t="s">
        <v>5063</v>
      </c>
      <c r="B1256" s="23" t="s">
        <v>5060</v>
      </c>
      <c r="C1256" s="24" t="s">
        <v>5064</v>
      </c>
      <c r="D1256" s="24" t="s">
        <v>5065</v>
      </c>
      <c r="E1256" s="24" t="s">
        <v>14</v>
      </c>
      <c r="F1256" s="23" t="s">
        <v>15</v>
      </c>
      <c r="G1256" s="23"/>
      <c r="H1256" s="23" t="s">
        <v>16</v>
      </c>
      <c r="I1256" s="24" t="s">
        <v>4244</v>
      </c>
      <c r="J1256" s="23" t="s">
        <v>37</v>
      </c>
      <c r="K1256" s="24"/>
      <c r="L1256" s="26"/>
      <c r="M1256" s="26"/>
      <c r="N1256" s="23"/>
      <c r="O1256" s="27"/>
      <c r="P1256" s="23" t="s">
        <v>6222</v>
      </c>
      <c r="Q1256" s="27" t="str">
        <f>IF(O1256&lt;&gt;"",O1256,IF(ISNUMBER(FIND("xant",E1256)),"ant",IF(ISNUMBER(FIND("xgre",E1256)),"gre","glb")))</f>
        <v>glb</v>
      </c>
      <c r="R1256" s="23"/>
      <c r="S1256" s="23" t="str">
        <f t="shared" si="57"/>
        <v>longitude, latitude, time</v>
      </c>
      <c r="T1256" s="23" t="str">
        <f t="shared" si="58"/>
        <v>area: mean where sea depth: sum where sea time: mean</v>
      </c>
      <c r="U1256" s="27" t="str">
        <f t="shared" si="59"/>
        <v>sfx</v>
      </c>
      <c r="V1256" s="23"/>
    </row>
    <row r="1257" spans="1:22" ht="42">
      <c r="A1257" s="23" t="s">
        <v>5066</v>
      </c>
      <c r="B1257" s="23" t="s">
        <v>5067</v>
      </c>
      <c r="C1257" s="24" t="s">
        <v>5068</v>
      </c>
      <c r="D1257" s="24" t="s">
        <v>5069</v>
      </c>
      <c r="E1257" s="24" t="s">
        <v>29</v>
      </c>
      <c r="F1257" s="23" t="s">
        <v>30</v>
      </c>
      <c r="G1257" s="23"/>
      <c r="H1257" s="23" t="s">
        <v>16</v>
      </c>
      <c r="I1257" s="24" t="s">
        <v>31</v>
      </c>
      <c r="J1257" s="23" t="s">
        <v>32</v>
      </c>
      <c r="K1257" s="24"/>
      <c r="L1257" s="26"/>
      <c r="M1257" s="26"/>
      <c r="N1257" s="23"/>
      <c r="O1257" s="27"/>
      <c r="P1257" s="23" t="s">
        <v>6222</v>
      </c>
      <c r="Q1257" s="27" t="str">
        <f>IF(O1257&lt;&gt;"",O1257,IF(ISNUMBER(FIND("xant",E1257)),"ant",IF(ISNUMBER(FIND("xgre",E1257)),"gre","glb")))</f>
        <v>glb</v>
      </c>
      <c r="R1257" s="23"/>
      <c r="S1257" s="23" t="str">
        <f t="shared" si="57"/>
        <v>longitude, latitude, olevel, time</v>
      </c>
      <c r="T1257" s="23" t="str">
        <f t="shared" si="58"/>
        <v>area: mean where sea time: mean</v>
      </c>
      <c r="U1257" s="27" t="str">
        <f t="shared" si="59"/>
        <v>sfy</v>
      </c>
      <c r="V1257" s="23"/>
    </row>
    <row r="1258" spans="1:22" ht="70">
      <c r="A1258" s="23" t="s">
        <v>5070</v>
      </c>
      <c r="B1258" s="23" t="s">
        <v>5067</v>
      </c>
      <c r="C1258" s="24" t="s">
        <v>5071</v>
      </c>
      <c r="D1258" s="24" t="s">
        <v>5072</v>
      </c>
      <c r="E1258" s="24" t="s">
        <v>14</v>
      </c>
      <c r="F1258" s="23" t="s">
        <v>15</v>
      </c>
      <c r="G1258" s="23"/>
      <c r="H1258" s="23" t="s">
        <v>16</v>
      </c>
      <c r="I1258" s="24" t="s">
        <v>4244</v>
      </c>
      <c r="J1258" s="23" t="s">
        <v>37</v>
      </c>
      <c r="K1258" s="24"/>
      <c r="L1258" s="26"/>
      <c r="M1258" s="26"/>
      <c r="N1258" s="23"/>
      <c r="O1258" s="27"/>
      <c r="P1258" s="23" t="s">
        <v>6222</v>
      </c>
      <c r="Q1258" s="27" t="str">
        <f>IF(O1258&lt;&gt;"",O1258,IF(ISNUMBER(FIND("xant",E1258)),"ant",IF(ISNUMBER(FIND("xgre",E1258)),"gre","glb")))</f>
        <v>glb</v>
      </c>
      <c r="R1258" s="23"/>
      <c r="S1258" s="23" t="str">
        <f t="shared" si="57"/>
        <v>longitude, latitude, time</v>
      </c>
      <c r="T1258" s="23" t="str">
        <f t="shared" si="58"/>
        <v>area: mean where sea depth: sum where sea time: mean</v>
      </c>
      <c r="U1258" s="27" t="str">
        <f t="shared" si="59"/>
        <v>sfy</v>
      </c>
      <c r="V1258" s="23"/>
    </row>
    <row r="1259" spans="1:22" ht="84">
      <c r="A1259" s="23" t="s">
        <v>3640</v>
      </c>
      <c r="B1259" s="23" t="s">
        <v>3641</v>
      </c>
      <c r="C1259" s="24" t="s">
        <v>3642</v>
      </c>
      <c r="D1259" s="24" t="s">
        <v>3643</v>
      </c>
      <c r="E1259" s="24" t="s">
        <v>3644</v>
      </c>
      <c r="F1259" s="23" t="s">
        <v>15</v>
      </c>
      <c r="G1259" s="23" t="s">
        <v>3645</v>
      </c>
      <c r="H1259" s="23" t="s">
        <v>16</v>
      </c>
      <c r="I1259" s="24" t="s">
        <v>2837</v>
      </c>
      <c r="J1259" s="23" t="s">
        <v>18</v>
      </c>
      <c r="K1259" s="25" t="s">
        <v>5843</v>
      </c>
      <c r="L1259" s="29"/>
      <c r="M1259" s="29" t="s">
        <v>5842</v>
      </c>
      <c r="N1259" s="23"/>
      <c r="O1259" s="27"/>
      <c r="P1259" s="23" t="s">
        <v>6217</v>
      </c>
      <c r="Q1259" s="27" t="str">
        <f>IF(O1259&lt;&gt;"",O1259,IF(ISNUMBER(FIND("xant",E1259)),"ant",IF(ISNUMBER(FIND("xgre",E1259)),"gre","glb")))</f>
        <v>glb</v>
      </c>
      <c r="R1259" s="23"/>
      <c r="S1259" s="23" t="str">
        <f t="shared" si="57"/>
        <v>longitude, latitude, time, typeshrub</v>
      </c>
      <c r="T1259" s="23" t="str">
        <f t="shared" si="58"/>
        <v>area: mean time:mean" (or "area time: mean")</v>
      </c>
      <c r="U1259" s="27" t="str">
        <f t="shared" si="59"/>
        <v>shrubFrac</v>
      </c>
      <c r="V1259" s="23"/>
    </row>
    <row r="1260" spans="1:22" ht="84">
      <c r="A1260" s="23" t="s">
        <v>4189</v>
      </c>
      <c r="B1260" s="23" t="s">
        <v>3641</v>
      </c>
      <c r="C1260" s="24" t="s">
        <v>3642</v>
      </c>
      <c r="D1260" s="24" t="s">
        <v>4190</v>
      </c>
      <c r="E1260" s="24" t="s">
        <v>3644</v>
      </c>
      <c r="F1260" s="23" t="s">
        <v>15</v>
      </c>
      <c r="G1260" s="23" t="s">
        <v>3645</v>
      </c>
      <c r="H1260" s="23" t="s">
        <v>16</v>
      </c>
      <c r="I1260" s="24" t="s">
        <v>2837</v>
      </c>
      <c r="J1260" s="23" t="s">
        <v>18</v>
      </c>
      <c r="K1260" s="25" t="s">
        <v>5843</v>
      </c>
      <c r="L1260" s="29"/>
      <c r="M1260" s="29" t="s">
        <v>5842</v>
      </c>
      <c r="N1260" s="23"/>
      <c r="O1260" s="27"/>
      <c r="P1260" s="23" t="s">
        <v>6217</v>
      </c>
      <c r="Q1260" s="27" t="str">
        <f>IF(O1260&lt;&gt;"",O1260,IF(ISNUMBER(FIND("xant",E1260)),"ant",IF(ISNUMBER(FIND("xgre",E1260)),"gre","glb")))</f>
        <v>glb</v>
      </c>
      <c r="R1260" s="23"/>
      <c r="S1260" s="23" t="str">
        <f t="shared" si="57"/>
        <v>longitude, latitude, time, typeshrub</v>
      </c>
      <c r="T1260" s="23" t="str">
        <f t="shared" si="58"/>
        <v>area: mean time:mean" (or "area time: mean")</v>
      </c>
      <c r="U1260" s="27" t="str">
        <f t="shared" si="59"/>
        <v>shrubFrac</v>
      </c>
      <c r="V1260" s="23"/>
    </row>
    <row r="1261" spans="1:22" ht="140">
      <c r="A1261" s="23" t="s">
        <v>5073</v>
      </c>
      <c r="B1261" s="23" t="s">
        <v>5074</v>
      </c>
      <c r="C1261" s="24" t="s">
        <v>5075</v>
      </c>
      <c r="D1261" s="24" t="s">
        <v>5076</v>
      </c>
      <c r="E1261" s="24" t="s">
        <v>29</v>
      </c>
      <c r="F1261" s="23" t="s">
        <v>30</v>
      </c>
      <c r="G1261" s="23"/>
      <c r="H1261" s="23" t="s">
        <v>16</v>
      </c>
      <c r="I1261" s="24" t="s">
        <v>31</v>
      </c>
      <c r="J1261" s="23" t="s">
        <v>32</v>
      </c>
      <c r="K1261" s="24"/>
      <c r="L1261" s="26"/>
      <c r="M1261" s="26"/>
      <c r="N1261" s="23"/>
      <c r="O1261" s="27"/>
      <c r="P1261" s="23" t="s">
        <v>6218</v>
      </c>
      <c r="Q1261" s="27" t="str">
        <f>IF(O1261&lt;&gt;"",O1261,IF(ISNUMBER(FIND("xant",E1261)),"ant",IF(ISNUMBER(FIND("xgre",E1261)),"gre","glb")))</f>
        <v>glb</v>
      </c>
      <c r="R1261" s="23"/>
      <c r="S1261" s="23" t="str">
        <f t="shared" si="57"/>
        <v>longitude, latitude, olevel, time</v>
      </c>
      <c r="T1261" s="23" t="str">
        <f t="shared" si="58"/>
        <v>area: mean where sea time: mean</v>
      </c>
      <c r="U1261" s="27" t="str">
        <f t="shared" si="59"/>
        <v>si</v>
      </c>
      <c r="V1261" s="23"/>
    </row>
    <row r="1262" spans="1:22" ht="28">
      <c r="A1262" s="23" t="s">
        <v>5350</v>
      </c>
      <c r="B1262" s="23" t="s">
        <v>5351</v>
      </c>
      <c r="C1262" s="24" t="s">
        <v>5352</v>
      </c>
      <c r="D1262" s="24" t="s">
        <v>5353</v>
      </c>
      <c r="E1262" s="24" t="s">
        <v>14</v>
      </c>
      <c r="F1262" s="23" t="s">
        <v>15</v>
      </c>
      <c r="G1262" s="23"/>
      <c r="H1262" s="23" t="s">
        <v>16</v>
      </c>
      <c r="I1262" s="24" t="s">
        <v>3350</v>
      </c>
      <c r="J1262" s="23" t="s">
        <v>37</v>
      </c>
      <c r="K1262" s="24"/>
      <c r="L1262" s="26"/>
      <c r="M1262" s="24" t="s">
        <v>6034</v>
      </c>
      <c r="N1262" s="23"/>
      <c r="O1262" s="27"/>
      <c r="P1262" s="23" t="s">
        <v>6218</v>
      </c>
      <c r="Q1262" s="27" t="str">
        <f>IF(O1262&lt;&gt;"",O1262,IF(ISNUMBER(FIND("xant",E1262)),"ant",IF(ISNUMBER(FIND("xgre",E1262)),"gre","glb")))</f>
        <v>glb</v>
      </c>
      <c r="R1262" s="23"/>
      <c r="S1262" s="23" t="str">
        <f t="shared" si="57"/>
        <v>longitude, latitude, time</v>
      </c>
      <c r="T1262" s="23" t="str">
        <f t="shared" si="58"/>
        <v>area: time: mean where sea_ice</v>
      </c>
      <c r="U1262" s="27" t="str">
        <f t="shared" si="59"/>
        <v>siage</v>
      </c>
      <c r="V1262" s="23"/>
    </row>
    <row r="1263" spans="1:22" ht="28">
      <c r="A1263" s="23" t="s">
        <v>5535</v>
      </c>
      <c r="B1263" s="23" t="s">
        <v>5351</v>
      </c>
      <c r="C1263" s="24" t="s">
        <v>5536</v>
      </c>
      <c r="D1263" s="24" t="s">
        <v>5537</v>
      </c>
      <c r="E1263" s="24" t="s">
        <v>14</v>
      </c>
      <c r="F1263" s="23" t="s">
        <v>15</v>
      </c>
      <c r="G1263" s="23"/>
      <c r="H1263" s="23" t="s">
        <v>16</v>
      </c>
      <c r="I1263" s="24" t="s">
        <v>3350</v>
      </c>
      <c r="J1263" s="23" t="s">
        <v>37</v>
      </c>
      <c r="K1263" s="24"/>
      <c r="L1263" s="26"/>
      <c r="M1263" s="24" t="s">
        <v>6034</v>
      </c>
      <c r="N1263" s="23"/>
      <c r="O1263" s="27"/>
      <c r="P1263" s="23" t="s">
        <v>6218</v>
      </c>
      <c r="Q1263" s="27" t="str">
        <f>IF(O1263&lt;&gt;"",O1263,IF(ISNUMBER(FIND("xant",E1263)),"ant",IF(ISNUMBER(FIND("xgre",E1263)),"gre","glb")))</f>
        <v>glb</v>
      </c>
      <c r="R1263" s="23"/>
      <c r="S1263" s="23" t="str">
        <f t="shared" si="57"/>
        <v>longitude, latitude, time</v>
      </c>
      <c r="T1263" s="23" t="str">
        <f t="shared" si="58"/>
        <v>area: time: mean where sea_ice</v>
      </c>
      <c r="U1263" s="27" t="str">
        <f t="shared" si="59"/>
        <v>siage</v>
      </c>
      <c r="V1263" s="23"/>
    </row>
    <row r="1264" spans="1:22" ht="56">
      <c r="A1264" s="23" t="s">
        <v>5538</v>
      </c>
      <c r="B1264" s="23" t="s">
        <v>5539</v>
      </c>
      <c r="C1264" s="24" t="s">
        <v>5540</v>
      </c>
      <c r="D1264" s="24" t="s">
        <v>5541</v>
      </c>
      <c r="E1264" s="24" t="s">
        <v>14</v>
      </c>
      <c r="F1264" s="23" t="s">
        <v>15</v>
      </c>
      <c r="G1264" s="23"/>
      <c r="H1264" s="23" t="s">
        <v>16</v>
      </c>
      <c r="I1264" s="24" t="s">
        <v>3350</v>
      </c>
      <c r="J1264" s="23" t="s">
        <v>37</v>
      </c>
      <c r="K1264" s="24"/>
      <c r="L1264" s="26"/>
      <c r="M1264" s="24" t="s">
        <v>6034</v>
      </c>
      <c r="N1264" s="23"/>
      <c r="O1264" s="27"/>
      <c r="P1264" s="23" t="s">
        <v>6218</v>
      </c>
      <c r="Q1264" s="27" t="str">
        <f>IF(O1264&lt;&gt;"",O1264,IF(ISNUMBER(FIND("xant",E1264)),"ant",IF(ISNUMBER(FIND("xgre",E1264)),"gre","glb")))</f>
        <v>glb</v>
      </c>
      <c r="R1264" s="23"/>
      <c r="S1264" s="23" t="str">
        <f t="shared" si="57"/>
        <v>longitude, latitude, time</v>
      </c>
      <c r="T1264" s="23" t="str">
        <f t="shared" si="58"/>
        <v>area: time: mean where sea_ice</v>
      </c>
      <c r="U1264" s="27" t="str">
        <f t="shared" si="59"/>
        <v>sialgc</v>
      </c>
      <c r="V1264" s="23"/>
    </row>
    <row r="1265" spans="1:22" ht="182">
      <c r="A1265" s="23" t="s">
        <v>5542</v>
      </c>
      <c r="B1265" s="23" t="s">
        <v>5543</v>
      </c>
      <c r="C1265" s="24" t="s">
        <v>5544</v>
      </c>
      <c r="D1265" s="24" t="s">
        <v>5545</v>
      </c>
      <c r="E1265" s="24" t="s">
        <v>5546</v>
      </c>
      <c r="F1265" s="23" t="s">
        <v>5547</v>
      </c>
      <c r="G1265" s="23"/>
      <c r="H1265" s="23" t="s">
        <v>16</v>
      </c>
      <c r="I1265" s="24" t="s">
        <v>1382</v>
      </c>
      <c r="J1265" s="23"/>
      <c r="K1265" s="24" t="s">
        <v>6057</v>
      </c>
      <c r="L1265" s="26"/>
      <c r="M1265" s="24" t="s">
        <v>6056</v>
      </c>
      <c r="N1265" s="23"/>
      <c r="O1265" s="27"/>
      <c r="P1265" s="23" t="s">
        <v>6221</v>
      </c>
      <c r="Q1265" s="27" t="str">
        <f>IF(O1265&lt;&gt;"",O1265,IF(ISNUMBER(FIND("xant",E1265)),"ant",IF(ISNUMBER(FIND("xgre",E1265)),"gre","glb")))</f>
        <v>glb</v>
      </c>
      <c r="R1265" s="23"/>
      <c r="S1265" s="23" t="str">
        <f t="shared" si="57"/>
        <v>siline, time</v>
      </c>
      <c r="T1265" s="23" t="str">
        <f t="shared" si="58"/>
        <v>time: mean where sea</v>
      </c>
      <c r="U1265" s="27" t="str">
        <f t="shared" si="59"/>
        <v>siareaacrossline</v>
      </c>
      <c r="V1265" s="23"/>
    </row>
    <row r="1266" spans="1:22" ht="42">
      <c r="A1266" s="23" t="s">
        <v>5354</v>
      </c>
      <c r="B1266" s="23" t="s">
        <v>5355</v>
      </c>
      <c r="C1266" s="24" t="s">
        <v>5356</v>
      </c>
      <c r="D1266" s="24" t="s">
        <v>5357</v>
      </c>
      <c r="E1266" s="24" t="s">
        <v>1368</v>
      </c>
      <c r="F1266" s="23" t="s">
        <v>1369</v>
      </c>
      <c r="G1266" s="23"/>
      <c r="H1266" s="23" t="s">
        <v>16</v>
      </c>
      <c r="I1266" s="24" t="s">
        <v>17</v>
      </c>
      <c r="J1266" s="23"/>
      <c r="K1266" s="24" t="s">
        <v>6059</v>
      </c>
      <c r="L1266" s="26"/>
      <c r="M1266" s="26" t="s">
        <v>3876</v>
      </c>
      <c r="N1266" s="23" t="s">
        <v>6058</v>
      </c>
      <c r="O1266" s="27" t="s">
        <v>6179</v>
      </c>
      <c r="P1266" s="23" t="s">
        <v>6221</v>
      </c>
      <c r="Q1266" s="27" t="str">
        <f>IF(O1266&lt;&gt;"",O1266,IF(ISNUMBER(FIND("xant",E1266)),"ant",IF(ISNUMBER(FIND("xgre",E1266)),"gre","glb")))</f>
        <v>nhemis</v>
      </c>
      <c r="R1266" s="23"/>
      <c r="S1266" s="23" t="str">
        <f t="shared" si="57"/>
        <v>time</v>
      </c>
      <c r="T1266" s="23" t="str">
        <f t="shared" si="58"/>
        <v>area: sum time: mean</v>
      </c>
      <c r="U1266" s="27" t="str">
        <f t="shared" si="59"/>
        <v>siarea</v>
      </c>
      <c r="V1266" s="23"/>
    </row>
    <row r="1267" spans="1:22" ht="42">
      <c r="A1267" s="23" t="s">
        <v>5548</v>
      </c>
      <c r="B1267" s="23" t="s">
        <v>5355</v>
      </c>
      <c r="C1267" s="24" t="s">
        <v>5356</v>
      </c>
      <c r="D1267" s="24" t="s">
        <v>5357</v>
      </c>
      <c r="E1267" s="24" t="s">
        <v>1368</v>
      </c>
      <c r="F1267" s="23" t="s">
        <v>1369</v>
      </c>
      <c r="G1267" s="23"/>
      <c r="H1267" s="23" t="s">
        <v>16</v>
      </c>
      <c r="I1267" s="24" t="s">
        <v>17</v>
      </c>
      <c r="J1267" s="23"/>
      <c r="K1267" s="24" t="s">
        <v>6059</v>
      </c>
      <c r="L1267" s="26"/>
      <c r="M1267" s="26" t="s">
        <v>3876</v>
      </c>
      <c r="N1267" s="23" t="s">
        <v>6058</v>
      </c>
      <c r="O1267" s="27" t="s">
        <v>6179</v>
      </c>
      <c r="P1267" s="23" t="s">
        <v>6221</v>
      </c>
      <c r="Q1267" s="27" t="str">
        <f>IF(O1267&lt;&gt;"",O1267,IF(ISNUMBER(FIND("xant",E1267)),"ant",IF(ISNUMBER(FIND("xgre",E1267)),"gre","glb")))</f>
        <v>nhemis</v>
      </c>
      <c r="R1267" s="23"/>
      <c r="S1267" s="23" t="str">
        <f t="shared" si="57"/>
        <v>time</v>
      </c>
      <c r="T1267" s="23" t="str">
        <f t="shared" si="58"/>
        <v>area: sum time: mean</v>
      </c>
      <c r="U1267" s="27" t="str">
        <f t="shared" si="59"/>
        <v>siarea</v>
      </c>
      <c r="V1267" s="23"/>
    </row>
    <row r="1268" spans="1:22" ht="42">
      <c r="A1268" s="23" t="s">
        <v>5358</v>
      </c>
      <c r="B1268" s="23" t="s">
        <v>5359</v>
      </c>
      <c r="C1268" s="24" t="s">
        <v>5360</v>
      </c>
      <c r="D1268" s="24" t="s">
        <v>5361</v>
      </c>
      <c r="E1268" s="24" t="s">
        <v>1368</v>
      </c>
      <c r="F1268" s="23" t="s">
        <v>1369</v>
      </c>
      <c r="G1268" s="23"/>
      <c r="H1268" s="23" t="s">
        <v>16</v>
      </c>
      <c r="I1268" s="24" t="s">
        <v>17</v>
      </c>
      <c r="J1268" s="23"/>
      <c r="K1268" s="24" t="s">
        <v>6059</v>
      </c>
      <c r="L1268" s="26"/>
      <c r="M1268" s="26" t="s">
        <v>3876</v>
      </c>
      <c r="N1268" s="23" t="s">
        <v>6058</v>
      </c>
      <c r="O1268" s="27" t="s">
        <v>6180</v>
      </c>
      <c r="P1268" s="23" t="s">
        <v>6221</v>
      </c>
      <c r="Q1268" s="27" t="str">
        <f>IF(O1268&lt;&gt;"",O1268,IF(ISNUMBER(FIND("xant",E1268)),"ant",IF(ISNUMBER(FIND("xgre",E1268)),"gre","glb")))</f>
        <v>shemis</v>
      </c>
      <c r="R1268" s="23"/>
      <c r="S1268" s="23" t="str">
        <f t="shared" si="57"/>
        <v>time</v>
      </c>
      <c r="T1268" s="23" t="str">
        <f t="shared" si="58"/>
        <v>area: sum time: mean</v>
      </c>
      <c r="U1268" s="27" t="str">
        <f t="shared" si="59"/>
        <v>siarea</v>
      </c>
      <c r="V1268" s="23"/>
    </row>
    <row r="1269" spans="1:22" ht="42">
      <c r="A1269" s="23" t="s">
        <v>5549</v>
      </c>
      <c r="B1269" s="23" t="s">
        <v>5359</v>
      </c>
      <c r="C1269" s="24" t="s">
        <v>5360</v>
      </c>
      <c r="D1269" s="24" t="s">
        <v>5361</v>
      </c>
      <c r="E1269" s="24" t="s">
        <v>1368</v>
      </c>
      <c r="F1269" s="23" t="s">
        <v>1369</v>
      </c>
      <c r="G1269" s="23"/>
      <c r="H1269" s="23" t="s">
        <v>16</v>
      </c>
      <c r="I1269" s="24" t="s">
        <v>17</v>
      </c>
      <c r="J1269" s="23"/>
      <c r="K1269" s="24" t="s">
        <v>6059</v>
      </c>
      <c r="L1269" s="26"/>
      <c r="M1269" s="26" t="s">
        <v>3876</v>
      </c>
      <c r="N1269" s="23" t="s">
        <v>6058</v>
      </c>
      <c r="O1269" s="27" t="s">
        <v>6180</v>
      </c>
      <c r="P1269" s="23" t="s">
        <v>6221</v>
      </c>
      <c r="Q1269" s="27" t="str">
        <f>IF(O1269&lt;&gt;"",O1269,IF(ISNUMBER(FIND("xant",E1269)),"ant",IF(ISNUMBER(FIND("xgre",E1269)),"gre","glb")))</f>
        <v>shemis</v>
      </c>
      <c r="R1269" s="23"/>
      <c r="S1269" s="23" t="str">
        <f t="shared" si="57"/>
        <v>time</v>
      </c>
      <c r="T1269" s="23" t="str">
        <f t="shared" si="58"/>
        <v>area: sum time: mean</v>
      </c>
      <c r="U1269" s="27" t="str">
        <f t="shared" si="59"/>
        <v>siarea</v>
      </c>
      <c r="V1269" s="23"/>
    </row>
    <row r="1270" spans="1:22" ht="28">
      <c r="A1270" s="23" t="s">
        <v>5550</v>
      </c>
      <c r="B1270" s="23" t="s">
        <v>5551</v>
      </c>
      <c r="C1270" s="24" t="s">
        <v>5552</v>
      </c>
      <c r="D1270" s="24" t="s">
        <v>5553</v>
      </c>
      <c r="E1270" s="24" t="s">
        <v>14</v>
      </c>
      <c r="F1270" s="23" t="s">
        <v>15</v>
      </c>
      <c r="G1270" s="23"/>
      <c r="H1270" s="23" t="s">
        <v>16</v>
      </c>
      <c r="I1270" s="24" t="s">
        <v>3350</v>
      </c>
      <c r="J1270" s="23" t="s">
        <v>37</v>
      </c>
      <c r="K1270" s="24" t="s">
        <v>6060</v>
      </c>
      <c r="L1270" s="26"/>
      <c r="M1270" s="24" t="s">
        <v>6034</v>
      </c>
      <c r="N1270" s="23"/>
      <c r="O1270" s="27"/>
      <c r="P1270" s="23" t="s">
        <v>6218</v>
      </c>
      <c r="Q1270" s="27" t="str">
        <f>IF(O1270&lt;&gt;"",O1270,IF(ISNUMBER(FIND("xant",E1270)),"ant",IF(ISNUMBER(FIND("xgre",E1270)),"gre","glb")))</f>
        <v>glb</v>
      </c>
      <c r="R1270" s="23"/>
      <c r="S1270" s="23" t="str">
        <f t="shared" si="57"/>
        <v>longitude, latitude, time</v>
      </c>
      <c r="T1270" s="23" t="str">
        <f t="shared" si="58"/>
        <v>area: time: mean where sea_ice</v>
      </c>
      <c r="U1270" s="27" t="str">
        <f t="shared" si="59"/>
        <v>sichl</v>
      </c>
      <c r="V1270" s="23"/>
    </row>
    <row r="1271" spans="1:22" ht="112">
      <c r="A1271" s="23" t="s">
        <v>5554</v>
      </c>
      <c r="B1271" s="23" t="s">
        <v>5555</v>
      </c>
      <c r="C1271" s="24" t="s">
        <v>5556</v>
      </c>
      <c r="D1271" s="24" t="s">
        <v>5557</v>
      </c>
      <c r="E1271" s="24" t="s">
        <v>14</v>
      </c>
      <c r="F1271" s="23" t="s">
        <v>15</v>
      </c>
      <c r="G1271" s="23"/>
      <c r="H1271" s="23" t="s">
        <v>16</v>
      </c>
      <c r="I1271" s="24" t="s">
        <v>3350</v>
      </c>
      <c r="J1271" s="23" t="s">
        <v>37</v>
      </c>
      <c r="K1271" s="24" t="s">
        <v>6060</v>
      </c>
      <c r="L1271" s="26"/>
      <c r="M1271" s="24" t="s">
        <v>6034</v>
      </c>
      <c r="N1271" s="23"/>
      <c r="O1271" s="27"/>
      <c r="P1271" s="23" t="s">
        <v>6218</v>
      </c>
      <c r="Q1271" s="27" t="str">
        <f>IF(O1271&lt;&gt;"",O1271,IF(ISNUMBER(FIND("xant",E1271)),"ant",IF(ISNUMBER(FIND("xgre",E1271)),"gre","glb")))</f>
        <v>glb</v>
      </c>
      <c r="R1271" s="23"/>
      <c r="S1271" s="23" t="str">
        <f t="shared" si="57"/>
        <v>longitude, latitude, time</v>
      </c>
      <c r="T1271" s="23" t="str">
        <f t="shared" si="58"/>
        <v>area: time: mean where sea_ice</v>
      </c>
      <c r="U1271" s="27" t="str">
        <f t="shared" si="59"/>
        <v>sicompstren</v>
      </c>
      <c r="V1271" s="23"/>
    </row>
    <row r="1272" spans="1:22" ht="56">
      <c r="A1272" s="23" t="s">
        <v>5362</v>
      </c>
      <c r="B1272" s="23" t="s">
        <v>5363</v>
      </c>
      <c r="C1272" s="24" t="s">
        <v>5364</v>
      </c>
      <c r="D1272" s="24" t="s">
        <v>5365</v>
      </c>
      <c r="E1272" s="24" t="s">
        <v>5366</v>
      </c>
      <c r="F1272" s="23" t="s">
        <v>15</v>
      </c>
      <c r="G1272" s="23" t="s">
        <v>5367</v>
      </c>
      <c r="H1272" s="23" t="s">
        <v>16</v>
      </c>
      <c r="I1272" s="24" t="s">
        <v>17</v>
      </c>
      <c r="J1272" s="23" t="s">
        <v>37</v>
      </c>
      <c r="K1272" s="24" t="s">
        <v>6087</v>
      </c>
      <c r="L1272" s="24" t="s">
        <v>14</v>
      </c>
      <c r="M1272" s="26"/>
      <c r="N1272" s="23"/>
      <c r="O1272" s="27"/>
      <c r="P1272" s="23" t="s">
        <v>6218</v>
      </c>
      <c r="Q1272" s="27" t="str">
        <f>IF(O1272&lt;&gt;"",O1272,IF(ISNUMBER(FIND("xant",E1272)),"ant",IF(ISNUMBER(FIND("xgre",E1272)),"gre","glb")))</f>
        <v>glb</v>
      </c>
      <c r="R1272" s="23"/>
      <c r="S1272" s="23" t="str">
        <f t="shared" si="57"/>
        <v>longitude, latitude, time</v>
      </c>
      <c r="T1272" s="23" t="str">
        <f t="shared" si="58"/>
        <v>area: time: mean</v>
      </c>
      <c r="U1272" s="27" t="str">
        <f t="shared" si="59"/>
        <v>siconc</v>
      </c>
      <c r="V1272" s="23"/>
    </row>
    <row r="1273" spans="1:22" ht="56">
      <c r="A1273" s="23" t="s">
        <v>5558</v>
      </c>
      <c r="B1273" s="23" t="s">
        <v>5363</v>
      </c>
      <c r="C1273" s="24" t="s">
        <v>5364</v>
      </c>
      <c r="D1273" s="24" t="s">
        <v>5365</v>
      </c>
      <c r="E1273" s="24" t="s">
        <v>5366</v>
      </c>
      <c r="F1273" s="23" t="s">
        <v>15</v>
      </c>
      <c r="G1273" s="23" t="s">
        <v>5367</v>
      </c>
      <c r="H1273" s="23" t="s">
        <v>16</v>
      </c>
      <c r="I1273" s="24" t="s">
        <v>17</v>
      </c>
      <c r="J1273" s="23" t="s">
        <v>37</v>
      </c>
      <c r="K1273" s="24" t="s">
        <v>6087</v>
      </c>
      <c r="L1273" s="24" t="s">
        <v>14</v>
      </c>
      <c r="M1273" s="26"/>
      <c r="N1273" s="23"/>
      <c r="O1273" s="27"/>
      <c r="P1273" s="23" t="s">
        <v>6218</v>
      </c>
      <c r="Q1273" s="27" t="str">
        <f>IF(O1273&lt;&gt;"",O1273,IF(ISNUMBER(FIND("xant",E1273)),"ant",IF(ISNUMBER(FIND("xgre",E1273)),"gre","glb")))</f>
        <v>glb</v>
      </c>
      <c r="R1273" s="23"/>
      <c r="S1273" s="23" t="str">
        <f t="shared" si="57"/>
        <v>longitude, latitude, time</v>
      </c>
      <c r="T1273" s="23" t="str">
        <f t="shared" si="58"/>
        <v>area: time: mean</v>
      </c>
      <c r="U1273" s="27" t="str">
        <f t="shared" si="59"/>
        <v>siconc</v>
      </c>
      <c r="V1273" s="23"/>
    </row>
    <row r="1274" spans="1:22" ht="56">
      <c r="A1274" s="23" t="s">
        <v>5368</v>
      </c>
      <c r="B1274" s="23" t="s">
        <v>5369</v>
      </c>
      <c r="C1274" s="24" t="s">
        <v>5370</v>
      </c>
      <c r="D1274" s="24" t="s">
        <v>5371</v>
      </c>
      <c r="E1274" s="24" t="s">
        <v>5366</v>
      </c>
      <c r="F1274" s="23" t="s">
        <v>15</v>
      </c>
      <c r="G1274" s="23" t="s">
        <v>5367</v>
      </c>
      <c r="H1274" s="23" t="s">
        <v>16</v>
      </c>
      <c r="I1274" s="24" t="s">
        <v>17</v>
      </c>
      <c r="J1274" s="23" t="s">
        <v>18</v>
      </c>
      <c r="K1274" s="24" t="s">
        <v>6087</v>
      </c>
      <c r="L1274" s="24" t="s">
        <v>14</v>
      </c>
      <c r="M1274" s="26"/>
      <c r="N1274" s="23" t="s">
        <v>5363</v>
      </c>
      <c r="O1274" s="27"/>
      <c r="P1274" s="23" t="s">
        <v>6217</v>
      </c>
      <c r="Q1274" s="27" t="str">
        <f>IF(O1274&lt;&gt;"",O1274,IF(ISNUMBER(FIND("xant",E1274)),"ant",IF(ISNUMBER(FIND("xgre",E1274)),"gre","glb")))</f>
        <v>glb</v>
      </c>
      <c r="R1274" s="23"/>
      <c r="S1274" s="23" t="str">
        <f t="shared" si="57"/>
        <v>longitude, latitude, time</v>
      </c>
      <c r="T1274" s="23" t="str">
        <f t="shared" si="58"/>
        <v>area: time: mean</v>
      </c>
      <c r="U1274" s="27" t="str">
        <f t="shared" si="59"/>
        <v>siconc</v>
      </c>
      <c r="V1274" s="23"/>
    </row>
    <row r="1275" spans="1:22" ht="56">
      <c r="A1275" s="23" t="s">
        <v>5559</v>
      </c>
      <c r="B1275" s="23" t="s">
        <v>5369</v>
      </c>
      <c r="C1275" s="24" t="s">
        <v>5370</v>
      </c>
      <c r="D1275" s="24" t="s">
        <v>5371</v>
      </c>
      <c r="E1275" s="24" t="s">
        <v>5366</v>
      </c>
      <c r="F1275" s="23" t="s">
        <v>15</v>
      </c>
      <c r="G1275" s="23" t="s">
        <v>5367</v>
      </c>
      <c r="H1275" s="23" t="s">
        <v>16</v>
      </c>
      <c r="I1275" s="24" t="s">
        <v>17</v>
      </c>
      <c r="J1275" s="23" t="s">
        <v>18</v>
      </c>
      <c r="K1275" s="24" t="s">
        <v>6087</v>
      </c>
      <c r="L1275" s="24" t="s">
        <v>14</v>
      </c>
      <c r="M1275" s="26"/>
      <c r="N1275" s="23" t="s">
        <v>5363</v>
      </c>
      <c r="O1275" s="27"/>
      <c r="P1275" s="23" t="s">
        <v>6217</v>
      </c>
      <c r="Q1275" s="27" t="str">
        <f>IF(O1275&lt;&gt;"",O1275,IF(ISNUMBER(FIND("xant",E1275)),"ant",IF(ISNUMBER(FIND("xgre",E1275)),"gre","glb")))</f>
        <v>glb</v>
      </c>
      <c r="R1275" s="23"/>
      <c r="S1275" s="23" t="str">
        <f t="shared" si="57"/>
        <v>longitude, latitude, time</v>
      </c>
      <c r="T1275" s="23" t="str">
        <f t="shared" si="58"/>
        <v>area: time: mean</v>
      </c>
      <c r="U1275" s="27" t="str">
        <f t="shared" si="59"/>
        <v>siconc</v>
      </c>
      <c r="V1275" s="23"/>
    </row>
    <row r="1276" spans="1:22" ht="42">
      <c r="A1276" s="23" t="s">
        <v>5560</v>
      </c>
      <c r="B1276" s="23" t="s">
        <v>5561</v>
      </c>
      <c r="C1276" s="24" t="s">
        <v>5562</v>
      </c>
      <c r="D1276" s="24" t="s">
        <v>5563</v>
      </c>
      <c r="E1276" s="24" t="s">
        <v>14</v>
      </c>
      <c r="F1276" s="23" t="s">
        <v>15</v>
      </c>
      <c r="G1276" s="23"/>
      <c r="H1276" s="23" t="s">
        <v>16</v>
      </c>
      <c r="I1276" s="24" t="s">
        <v>31</v>
      </c>
      <c r="J1276" s="23" t="s">
        <v>37</v>
      </c>
      <c r="K1276" s="24" t="s">
        <v>6063</v>
      </c>
      <c r="L1276" s="26"/>
      <c r="M1276" s="26"/>
      <c r="N1276" s="23"/>
      <c r="O1276" s="27"/>
      <c r="P1276" s="23" t="s">
        <v>6218</v>
      </c>
      <c r="Q1276" s="27" t="str">
        <f>IF(O1276&lt;&gt;"",O1276,IF(ISNUMBER(FIND("xant",E1276)),"ant",IF(ISNUMBER(FIND("xgre",E1276)),"gre","glb")))</f>
        <v>glb</v>
      </c>
      <c r="R1276" s="23"/>
      <c r="S1276" s="23" t="str">
        <f t="shared" si="57"/>
        <v>longitude, latitude, time</v>
      </c>
      <c r="T1276" s="23" t="str">
        <f t="shared" si="58"/>
        <v>area: mean where sea time: mean</v>
      </c>
      <c r="U1276" s="27" t="str">
        <f t="shared" si="59"/>
        <v>sidconcdyn</v>
      </c>
      <c r="V1276" s="23"/>
    </row>
    <row r="1277" spans="1:22" ht="42">
      <c r="A1277" s="23" t="s">
        <v>5564</v>
      </c>
      <c r="B1277" s="23" t="s">
        <v>5565</v>
      </c>
      <c r="C1277" s="24" t="s">
        <v>5566</v>
      </c>
      <c r="D1277" s="24" t="s">
        <v>5567</v>
      </c>
      <c r="E1277" s="24" t="s">
        <v>14</v>
      </c>
      <c r="F1277" s="23" t="s">
        <v>15</v>
      </c>
      <c r="G1277" s="23"/>
      <c r="H1277" s="23" t="s">
        <v>16</v>
      </c>
      <c r="I1277" s="24" t="s">
        <v>31</v>
      </c>
      <c r="J1277" s="23" t="s">
        <v>37</v>
      </c>
      <c r="K1277" s="24" t="s">
        <v>6063</v>
      </c>
      <c r="L1277" s="26"/>
      <c r="M1277" s="24" t="s">
        <v>6062</v>
      </c>
      <c r="N1277" s="23"/>
      <c r="O1277" s="27"/>
      <c r="P1277" s="23" t="s">
        <v>6218</v>
      </c>
      <c r="Q1277" s="27" t="str">
        <f>IF(O1277&lt;&gt;"",O1277,IF(ISNUMBER(FIND("xant",E1277)),"ant",IF(ISNUMBER(FIND("xgre",E1277)),"gre","glb")))</f>
        <v>glb</v>
      </c>
      <c r="R1277" s="23"/>
      <c r="S1277" s="23" t="str">
        <f t="shared" si="57"/>
        <v>longitude, latitude, time</v>
      </c>
      <c r="T1277" s="23" t="str">
        <f t="shared" si="58"/>
        <v>area: mean where sea_ice time: mean</v>
      </c>
      <c r="U1277" s="27" t="str">
        <f t="shared" si="59"/>
        <v>sidconcth</v>
      </c>
      <c r="V1277" s="23"/>
    </row>
    <row r="1278" spans="1:22" ht="56">
      <c r="A1278" s="23" t="s">
        <v>5568</v>
      </c>
      <c r="B1278" s="23" t="s">
        <v>5569</v>
      </c>
      <c r="C1278" s="24" t="s">
        <v>5570</v>
      </c>
      <c r="D1278" s="24" t="s">
        <v>5571</v>
      </c>
      <c r="E1278" s="24" t="s">
        <v>108</v>
      </c>
      <c r="F1278" s="23" t="s">
        <v>15</v>
      </c>
      <c r="G1278" s="23"/>
      <c r="H1278" s="23" t="s">
        <v>66</v>
      </c>
      <c r="I1278" s="24" t="s">
        <v>5572</v>
      </c>
      <c r="J1278" s="23" t="s">
        <v>37</v>
      </c>
      <c r="K1278" s="24" t="s">
        <v>6060</v>
      </c>
      <c r="L1278" s="26"/>
      <c r="M1278" s="24" t="s">
        <v>6061</v>
      </c>
      <c r="N1278" s="23"/>
      <c r="O1278" s="27"/>
      <c r="P1278" s="23" t="s">
        <v>6218</v>
      </c>
      <c r="Q1278" s="27" t="str">
        <f>IF(O1278&lt;&gt;"",O1278,IF(ISNUMBER(FIND("xant",E1278)),"ant",IF(ISNUMBER(FIND("xgre",E1278)),"gre","glb")))</f>
        <v>glb</v>
      </c>
      <c r="R1278" s="23"/>
      <c r="S1278" s="23" t="str">
        <f t="shared" si="57"/>
        <v>longitude, latitude, time1</v>
      </c>
      <c r="T1278" s="23" t="str">
        <f t="shared" si="58"/>
        <v>area: mean where sea_ice  time: point</v>
      </c>
      <c r="U1278" s="27" t="str">
        <f t="shared" si="59"/>
        <v>sidivvel</v>
      </c>
      <c r="V1278" s="23"/>
    </row>
    <row r="1279" spans="1:22" ht="42">
      <c r="A1279" s="23" t="s">
        <v>5573</v>
      </c>
      <c r="B1279" s="23" t="s">
        <v>5574</v>
      </c>
      <c r="C1279" s="24" t="s">
        <v>5575</v>
      </c>
      <c r="D1279" s="24" t="s">
        <v>5576</v>
      </c>
      <c r="E1279" s="24" t="s">
        <v>14</v>
      </c>
      <c r="F1279" s="23" t="s">
        <v>15</v>
      </c>
      <c r="G1279" s="23"/>
      <c r="H1279" s="23" t="s">
        <v>16</v>
      </c>
      <c r="I1279" s="24" t="s">
        <v>31</v>
      </c>
      <c r="J1279" s="23" t="s">
        <v>37</v>
      </c>
      <c r="K1279" s="24" t="s">
        <v>6063</v>
      </c>
      <c r="L1279" s="26"/>
      <c r="M1279" s="24" t="s">
        <v>6062</v>
      </c>
      <c r="N1279" s="23"/>
      <c r="O1279" s="27"/>
      <c r="P1279" s="23" t="s">
        <v>6218</v>
      </c>
      <c r="Q1279" s="27" t="str">
        <f>IF(O1279&lt;&gt;"",O1279,IF(ISNUMBER(FIND("xant",E1279)),"ant",IF(ISNUMBER(FIND("xgre",E1279)),"gre","glb")))</f>
        <v>glb</v>
      </c>
      <c r="R1279" s="23"/>
      <c r="S1279" s="23" t="str">
        <f t="shared" si="57"/>
        <v>longitude, latitude, time</v>
      </c>
      <c r="T1279" s="23" t="str">
        <f t="shared" si="58"/>
        <v>area: mean where sea_ice time: mean</v>
      </c>
      <c r="U1279" s="27" t="str">
        <f t="shared" si="59"/>
        <v>sidmassdyn</v>
      </c>
      <c r="V1279" s="23"/>
    </row>
    <row r="1280" spans="1:22" ht="98">
      <c r="A1280" s="23" t="s">
        <v>5577</v>
      </c>
      <c r="B1280" s="23" t="s">
        <v>5578</v>
      </c>
      <c r="C1280" s="24" t="s">
        <v>5579</v>
      </c>
      <c r="D1280" s="24" t="s">
        <v>5580</v>
      </c>
      <c r="E1280" s="24" t="s">
        <v>14</v>
      </c>
      <c r="F1280" s="23" t="s">
        <v>15</v>
      </c>
      <c r="G1280" s="23"/>
      <c r="H1280" s="23" t="s">
        <v>16</v>
      </c>
      <c r="I1280" s="24" t="s">
        <v>31</v>
      </c>
      <c r="J1280" s="23" t="s">
        <v>37</v>
      </c>
      <c r="K1280" s="24" t="s">
        <v>6065</v>
      </c>
      <c r="L1280" s="26"/>
      <c r="M1280" s="24" t="s">
        <v>6062</v>
      </c>
      <c r="N1280" s="23" t="s">
        <v>1427</v>
      </c>
      <c r="O1280" s="27"/>
      <c r="P1280" s="23" t="s">
        <v>6218</v>
      </c>
      <c r="Q1280" s="27" t="str">
        <f>IF(O1280&lt;&gt;"",O1280,IF(ISNUMBER(FIND("xant",E1280)),"ant",IF(ISNUMBER(FIND("xgre",E1280)),"gre","glb")))</f>
        <v>glb</v>
      </c>
      <c r="R1280" s="23"/>
      <c r="S1280" s="23" t="str">
        <f t="shared" si="57"/>
        <v>longitude, latitude, time</v>
      </c>
      <c r="T1280" s="23" t="str">
        <f t="shared" si="58"/>
        <v>area: mean where sea_ice time: mean</v>
      </c>
      <c r="U1280" s="27" t="str">
        <f t="shared" si="59"/>
        <v>evspsbl</v>
      </c>
      <c r="V1280" s="23"/>
    </row>
    <row r="1281" spans="1:22" ht="98">
      <c r="A1281" s="23" t="s">
        <v>5581</v>
      </c>
      <c r="B1281" s="23" t="s">
        <v>5582</v>
      </c>
      <c r="C1281" s="24" t="s">
        <v>5583</v>
      </c>
      <c r="D1281" s="24" t="s">
        <v>5584</v>
      </c>
      <c r="E1281" s="24" t="s">
        <v>14</v>
      </c>
      <c r="F1281" s="23" t="s">
        <v>15</v>
      </c>
      <c r="G1281" s="23"/>
      <c r="H1281" s="23" t="s">
        <v>16</v>
      </c>
      <c r="I1281" s="24" t="s">
        <v>31</v>
      </c>
      <c r="J1281" s="23" t="s">
        <v>37</v>
      </c>
      <c r="K1281" s="24" t="s">
        <v>6064</v>
      </c>
      <c r="L1281" s="26"/>
      <c r="M1281" s="24" t="s">
        <v>6062</v>
      </c>
      <c r="N1281" s="23"/>
      <c r="O1281" s="27"/>
      <c r="P1281" s="23" t="s">
        <v>6218</v>
      </c>
      <c r="Q1281" s="27" t="str">
        <f>IF(O1281&lt;&gt;"",O1281,IF(ISNUMBER(FIND("xant",E1281)),"ant",IF(ISNUMBER(FIND("xgre",E1281)),"gre","glb")))</f>
        <v>glb</v>
      </c>
      <c r="R1281" s="23"/>
      <c r="S1281" s="23" t="str">
        <f t="shared" si="57"/>
        <v>longitude, latitude, time</v>
      </c>
      <c r="T1281" s="23" t="str">
        <f t="shared" si="58"/>
        <v>area: mean where sea_ice time: mean</v>
      </c>
      <c r="U1281" s="27" t="str">
        <f t="shared" si="59"/>
        <v>sidmassgrowthbot</v>
      </c>
      <c r="V1281" s="23"/>
    </row>
    <row r="1282" spans="1:22" ht="42">
      <c r="A1282" s="23" t="s">
        <v>5585</v>
      </c>
      <c r="B1282" s="23" t="s">
        <v>5586</v>
      </c>
      <c r="C1282" s="24" t="s">
        <v>5587</v>
      </c>
      <c r="D1282" s="24" t="s">
        <v>5588</v>
      </c>
      <c r="E1282" s="24" t="s">
        <v>14</v>
      </c>
      <c r="F1282" s="23" t="s">
        <v>15</v>
      </c>
      <c r="G1282" s="23"/>
      <c r="H1282" s="23" t="s">
        <v>16</v>
      </c>
      <c r="I1282" s="24" t="s">
        <v>31</v>
      </c>
      <c r="J1282" s="23" t="s">
        <v>37</v>
      </c>
      <c r="K1282" s="24" t="s">
        <v>6064</v>
      </c>
      <c r="L1282" s="26"/>
      <c r="M1282" s="24" t="s">
        <v>6062</v>
      </c>
      <c r="N1282" s="23"/>
      <c r="O1282" s="27"/>
      <c r="P1282" s="23" t="s">
        <v>6218</v>
      </c>
      <c r="Q1282" s="27" t="str">
        <f>IF(O1282&lt;&gt;"",O1282,IF(ISNUMBER(FIND("xant",E1282)),"ant",IF(ISNUMBER(FIND("xgre",E1282)),"gre","glb")))</f>
        <v>glb</v>
      </c>
      <c r="R1282" s="23"/>
      <c r="S1282" s="23" t="str">
        <f t="shared" ref="S1282:S1345" si="60">IF(L1282="",E1282,L1282)</f>
        <v>longitude, latitude, time</v>
      </c>
      <c r="T1282" s="23" t="str">
        <f t="shared" ref="T1282:T1345" si="61">IF(M1282="",I1282,M1282)</f>
        <v>area: mean where sea_ice time: mean</v>
      </c>
      <c r="U1282" s="27" t="str">
        <f t="shared" ref="U1282:U1345" si="62">IF(N1282="",B1282,N1282)</f>
        <v>sidmassgrowthsi</v>
      </c>
      <c r="V1282" s="23"/>
    </row>
    <row r="1283" spans="1:22" ht="56">
      <c r="A1283" s="23" t="s">
        <v>5589</v>
      </c>
      <c r="B1283" s="23" t="s">
        <v>5590</v>
      </c>
      <c r="C1283" s="24" t="s">
        <v>5591</v>
      </c>
      <c r="D1283" s="24" t="s">
        <v>5592</v>
      </c>
      <c r="E1283" s="24" t="s">
        <v>14</v>
      </c>
      <c r="F1283" s="23" t="s">
        <v>15</v>
      </c>
      <c r="G1283" s="23"/>
      <c r="H1283" s="23" t="s">
        <v>16</v>
      </c>
      <c r="I1283" s="24" t="s">
        <v>31</v>
      </c>
      <c r="J1283" s="23" t="s">
        <v>37</v>
      </c>
      <c r="K1283" s="24" t="s">
        <v>6064</v>
      </c>
      <c r="L1283" s="26"/>
      <c r="M1283" s="24" t="s">
        <v>6062</v>
      </c>
      <c r="N1283" s="23"/>
      <c r="O1283" s="27"/>
      <c r="P1283" s="23" t="s">
        <v>6218</v>
      </c>
      <c r="Q1283" s="27" t="str">
        <f>IF(O1283&lt;&gt;"",O1283,IF(ISNUMBER(FIND("xant",E1283)),"ant",IF(ISNUMBER(FIND("xgre",E1283)),"gre","glb")))</f>
        <v>glb</v>
      </c>
      <c r="R1283" s="23"/>
      <c r="S1283" s="23" t="str">
        <f t="shared" si="60"/>
        <v>longitude, latitude, time</v>
      </c>
      <c r="T1283" s="23" t="str">
        <f t="shared" si="61"/>
        <v>area: mean where sea_ice time: mean</v>
      </c>
      <c r="U1283" s="27" t="str">
        <f t="shared" si="62"/>
        <v>sidmassgrowthwat</v>
      </c>
      <c r="V1283" s="23"/>
    </row>
    <row r="1284" spans="1:22" ht="98">
      <c r="A1284" s="23" t="s">
        <v>5593</v>
      </c>
      <c r="B1284" s="23" t="s">
        <v>5594</v>
      </c>
      <c r="C1284" s="24" t="s">
        <v>5595</v>
      </c>
      <c r="D1284" s="24" t="s">
        <v>5596</v>
      </c>
      <c r="E1284" s="24" t="s">
        <v>14</v>
      </c>
      <c r="F1284" s="23" t="s">
        <v>15</v>
      </c>
      <c r="G1284" s="23"/>
      <c r="H1284" s="23" t="s">
        <v>16</v>
      </c>
      <c r="I1284" s="24" t="s">
        <v>31</v>
      </c>
      <c r="J1284" s="23" t="s">
        <v>37</v>
      </c>
      <c r="K1284" s="24" t="s">
        <v>6064</v>
      </c>
      <c r="L1284" s="26"/>
      <c r="M1284" s="24" t="s">
        <v>6062</v>
      </c>
      <c r="N1284" s="23"/>
      <c r="O1284" s="27"/>
      <c r="P1284" s="23" t="s">
        <v>6218</v>
      </c>
      <c r="Q1284" s="27" t="str">
        <f>IF(O1284&lt;&gt;"",O1284,IF(ISNUMBER(FIND("xant",E1284)),"ant",IF(ISNUMBER(FIND("xgre",E1284)),"gre","glb")))</f>
        <v>glb</v>
      </c>
      <c r="R1284" s="23"/>
      <c r="S1284" s="23" t="str">
        <f t="shared" si="60"/>
        <v>longitude, latitude, time</v>
      </c>
      <c r="T1284" s="23" t="str">
        <f t="shared" si="61"/>
        <v>area: mean where sea_ice time: mean</v>
      </c>
      <c r="U1284" s="27" t="str">
        <f t="shared" si="62"/>
        <v>sidmassmeltbot</v>
      </c>
      <c r="V1284" s="23"/>
    </row>
    <row r="1285" spans="1:22" ht="56">
      <c r="A1285" s="23" t="s">
        <v>5597</v>
      </c>
      <c r="B1285" s="23" t="s">
        <v>5598</v>
      </c>
      <c r="C1285" s="24" t="s">
        <v>5599</v>
      </c>
      <c r="D1285" s="24" t="s">
        <v>5600</v>
      </c>
      <c r="E1285" s="24" t="s">
        <v>14</v>
      </c>
      <c r="F1285" s="23" t="s">
        <v>15</v>
      </c>
      <c r="G1285" s="23"/>
      <c r="H1285" s="23" t="s">
        <v>16</v>
      </c>
      <c r="I1285" s="24" t="s">
        <v>31</v>
      </c>
      <c r="J1285" s="23" t="s">
        <v>37</v>
      </c>
      <c r="K1285" s="24" t="s">
        <v>6064</v>
      </c>
      <c r="L1285" s="26"/>
      <c r="M1285" s="24" t="s">
        <v>6062</v>
      </c>
      <c r="N1285" s="23"/>
      <c r="O1285" s="27"/>
      <c r="P1285" s="23" t="s">
        <v>6218</v>
      </c>
      <c r="Q1285" s="27" t="str">
        <f>IF(O1285&lt;&gt;"",O1285,IF(ISNUMBER(FIND("xant",E1285)),"ant",IF(ISNUMBER(FIND("xgre",E1285)),"gre","glb")))</f>
        <v>glb</v>
      </c>
      <c r="R1285" s="23"/>
      <c r="S1285" s="23" t="str">
        <f t="shared" si="60"/>
        <v>longitude, latitude, time</v>
      </c>
      <c r="T1285" s="23" t="str">
        <f t="shared" si="61"/>
        <v>area: mean where sea_ice time: mean</v>
      </c>
      <c r="U1285" s="27" t="str">
        <f t="shared" si="62"/>
        <v>sidmassmeltlat</v>
      </c>
      <c r="V1285" s="23"/>
    </row>
    <row r="1286" spans="1:22" ht="98">
      <c r="A1286" s="23" t="s">
        <v>5601</v>
      </c>
      <c r="B1286" s="23" t="s">
        <v>5602</v>
      </c>
      <c r="C1286" s="24" t="s">
        <v>5603</v>
      </c>
      <c r="D1286" s="24" t="s">
        <v>5604</v>
      </c>
      <c r="E1286" s="24" t="s">
        <v>14</v>
      </c>
      <c r="F1286" s="23" t="s">
        <v>15</v>
      </c>
      <c r="G1286" s="23"/>
      <c r="H1286" s="23" t="s">
        <v>16</v>
      </c>
      <c r="I1286" s="24" t="s">
        <v>31</v>
      </c>
      <c r="J1286" s="23" t="s">
        <v>37</v>
      </c>
      <c r="K1286" s="24" t="s">
        <v>6064</v>
      </c>
      <c r="L1286" s="26"/>
      <c r="M1286" s="24" t="s">
        <v>6062</v>
      </c>
      <c r="N1286" s="23"/>
      <c r="O1286" s="27"/>
      <c r="P1286" s="23" t="s">
        <v>6218</v>
      </c>
      <c r="Q1286" s="27" t="str">
        <f>IF(O1286&lt;&gt;"",O1286,IF(ISNUMBER(FIND("xant",E1286)),"ant",IF(ISNUMBER(FIND("xgre",E1286)),"gre","glb")))</f>
        <v>glb</v>
      </c>
      <c r="R1286" s="23"/>
      <c r="S1286" s="23" t="str">
        <f t="shared" si="60"/>
        <v>longitude, latitude, time</v>
      </c>
      <c r="T1286" s="23" t="str">
        <f t="shared" si="61"/>
        <v>area: mean where sea_ice time: mean</v>
      </c>
      <c r="U1286" s="27" t="str">
        <f t="shared" si="62"/>
        <v>sidmassmelttop</v>
      </c>
      <c r="V1286" s="23"/>
    </row>
    <row r="1287" spans="1:22" ht="28">
      <c r="A1287" s="23" t="s">
        <v>5605</v>
      </c>
      <c r="B1287" s="23" t="s">
        <v>5606</v>
      </c>
      <c r="C1287" s="24" t="s">
        <v>5607</v>
      </c>
      <c r="D1287" s="24" t="s">
        <v>5608</v>
      </c>
      <c r="E1287" s="24" t="s">
        <v>14</v>
      </c>
      <c r="F1287" s="23" t="s">
        <v>15</v>
      </c>
      <c r="G1287" s="23"/>
      <c r="H1287" s="23" t="s">
        <v>16</v>
      </c>
      <c r="I1287" s="24" t="s">
        <v>31</v>
      </c>
      <c r="J1287" s="23" t="s">
        <v>37</v>
      </c>
      <c r="K1287" s="24" t="s">
        <v>6064</v>
      </c>
      <c r="L1287" s="26"/>
      <c r="M1287" s="24" t="s">
        <v>6062</v>
      </c>
      <c r="N1287" s="23"/>
      <c r="O1287" s="27"/>
      <c r="P1287" s="23" t="s">
        <v>6218</v>
      </c>
      <c r="Q1287" s="27" t="str">
        <f>IF(O1287&lt;&gt;"",O1287,IF(ISNUMBER(FIND("xant",E1287)),"ant",IF(ISNUMBER(FIND("xgre",E1287)),"gre","glb")))</f>
        <v>glb</v>
      </c>
      <c r="R1287" s="23"/>
      <c r="S1287" s="23" t="str">
        <f t="shared" si="60"/>
        <v>longitude, latitude, time</v>
      </c>
      <c r="T1287" s="23" t="str">
        <f t="shared" si="61"/>
        <v>area: mean where sea_ice time: mean</v>
      </c>
      <c r="U1287" s="27" t="str">
        <f t="shared" si="62"/>
        <v>sidmassth</v>
      </c>
      <c r="V1287" s="23"/>
    </row>
    <row r="1288" spans="1:22" ht="28">
      <c r="A1288" s="23" t="s">
        <v>5609</v>
      </c>
      <c r="B1288" s="23" t="s">
        <v>5610</v>
      </c>
      <c r="C1288" s="24" t="s">
        <v>5611</v>
      </c>
      <c r="D1288" s="24" t="s">
        <v>5612</v>
      </c>
      <c r="E1288" s="24" t="s">
        <v>14</v>
      </c>
      <c r="F1288" s="23" t="s">
        <v>15</v>
      </c>
      <c r="G1288" s="23"/>
      <c r="H1288" s="23" t="s">
        <v>16</v>
      </c>
      <c r="I1288" s="24" t="s">
        <v>1382</v>
      </c>
      <c r="J1288" s="23" t="s">
        <v>2221</v>
      </c>
      <c r="K1288" s="24" t="s">
        <v>6051</v>
      </c>
      <c r="L1288" s="26"/>
      <c r="M1288" s="26" t="s">
        <v>6034</v>
      </c>
      <c r="N1288" s="23"/>
      <c r="O1288" s="27"/>
      <c r="P1288" s="23" t="s">
        <v>6218</v>
      </c>
      <c r="Q1288" s="27" t="str">
        <f>IF(O1288&lt;&gt;"",O1288,IF(ISNUMBER(FIND("xant",E1288)),"ant",IF(ISNUMBER(FIND("xgre",E1288)),"gre","glb")))</f>
        <v>glb</v>
      </c>
      <c r="R1288" s="23"/>
      <c r="S1288" s="23" t="str">
        <f t="shared" si="60"/>
        <v>longitude, latitude, time</v>
      </c>
      <c r="T1288" s="23" t="str">
        <f t="shared" si="61"/>
        <v>area: time: mean where sea_ice</v>
      </c>
      <c r="U1288" s="27" t="str">
        <f t="shared" si="62"/>
        <v>sidmasstranx</v>
      </c>
      <c r="V1288" s="23"/>
    </row>
    <row r="1289" spans="1:22" ht="28">
      <c r="A1289" s="23" t="s">
        <v>5613</v>
      </c>
      <c r="B1289" s="23" t="s">
        <v>5614</v>
      </c>
      <c r="C1289" s="24" t="s">
        <v>5615</v>
      </c>
      <c r="D1289" s="24" t="s">
        <v>5616</v>
      </c>
      <c r="E1289" s="24" t="s">
        <v>14</v>
      </c>
      <c r="F1289" s="23" t="s">
        <v>15</v>
      </c>
      <c r="G1289" s="23"/>
      <c r="H1289" s="23" t="s">
        <v>16</v>
      </c>
      <c r="I1289" s="24" t="s">
        <v>1382</v>
      </c>
      <c r="J1289" s="23" t="s">
        <v>2221</v>
      </c>
      <c r="K1289" s="24" t="s">
        <v>6051</v>
      </c>
      <c r="L1289" s="26"/>
      <c r="M1289" s="26" t="s">
        <v>6034</v>
      </c>
      <c r="N1289" s="23"/>
      <c r="O1289" s="27"/>
      <c r="P1289" s="23" t="s">
        <v>6218</v>
      </c>
      <c r="Q1289" s="27" t="str">
        <f>IF(O1289&lt;&gt;"",O1289,IF(ISNUMBER(FIND("xant",E1289)),"ant",IF(ISNUMBER(FIND("xgre",E1289)),"gre","glb")))</f>
        <v>glb</v>
      </c>
      <c r="R1289" s="23"/>
      <c r="S1289" s="23" t="str">
        <f t="shared" si="60"/>
        <v>longitude, latitude, time</v>
      </c>
      <c r="T1289" s="23" t="str">
        <f t="shared" si="61"/>
        <v>area: time: mean where sea_ice</v>
      </c>
      <c r="U1289" s="27" t="str">
        <f t="shared" si="62"/>
        <v>sidmasstrany</v>
      </c>
      <c r="V1289" s="23"/>
    </row>
    <row r="1290" spans="1:22" ht="28">
      <c r="A1290" s="23" t="s">
        <v>5617</v>
      </c>
      <c r="B1290" s="23" t="s">
        <v>5618</v>
      </c>
      <c r="C1290" s="24" t="s">
        <v>5619</v>
      </c>
      <c r="D1290" s="24" t="s">
        <v>5620</v>
      </c>
      <c r="E1290" s="24" t="s">
        <v>14</v>
      </c>
      <c r="F1290" s="23" t="s">
        <v>15</v>
      </c>
      <c r="G1290" s="23"/>
      <c r="H1290" s="23" t="s">
        <v>16</v>
      </c>
      <c r="I1290" s="24" t="s">
        <v>3350</v>
      </c>
      <c r="J1290" s="23" t="s">
        <v>37</v>
      </c>
      <c r="K1290" s="24" t="s">
        <v>6031</v>
      </c>
      <c r="L1290" s="26"/>
      <c r="M1290" s="24" t="s">
        <v>6034</v>
      </c>
      <c r="N1290" s="23"/>
      <c r="O1290" s="27"/>
      <c r="P1290" s="23" t="s">
        <v>6218</v>
      </c>
      <c r="Q1290" s="27" t="str">
        <f>IF(O1290&lt;&gt;"",O1290,IF(ISNUMBER(FIND("xant",E1290)),"ant",IF(ISNUMBER(FIND("xgre",E1290)),"gre","glb")))</f>
        <v>glb</v>
      </c>
      <c r="R1290" s="23"/>
      <c r="S1290" s="23" t="str">
        <f t="shared" si="60"/>
        <v>longitude, latitude, time</v>
      </c>
      <c r="T1290" s="23" t="str">
        <f t="shared" si="61"/>
        <v>area: time: mean where sea_ice</v>
      </c>
      <c r="U1290" s="27" t="str">
        <f t="shared" si="62"/>
        <v>sidragbot</v>
      </c>
      <c r="V1290" s="23"/>
    </row>
    <row r="1291" spans="1:22" ht="28">
      <c r="A1291" s="23" t="s">
        <v>5621</v>
      </c>
      <c r="B1291" s="23" t="s">
        <v>5622</v>
      </c>
      <c r="C1291" s="24" t="s">
        <v>5623</v>
      </c>
      <c r="D1291" s="24" t="s">
        <v>5624</v>
      </c>
      <c r="E1291" s="24" t="s">
        <v>14</v>
      </c>
      <c r="F1291" s="23" t="s">
        <v>15</v>
      </c>
      <c r="G1291" s="23"/>
      <c r="H1291" s="23" t="s">
        <v>16</v>
      </c>
      <c r="I1291" s="24" t="s">
        <v>3350</v>
      </c>
      <c r="J1291" s="23" t="s">
        <v>37</v>
      </c>
      <c r="K1291" s="24" t="s">
        <v>6031</v>
      </c>
      <c r="L1291" s="26"/>
      <c r="M1291" s="24" t="s">
        <v>6034</v>
      </c>
      <c r="N1291" s="23"/>
      <c r="O1291" s="27"/>
      <c r="P1291" s="23" t="s">
        <v>6218</v>
      </c>
      <c r="Q1291" s="27" t="str">
        <f>IF(O1291&lt;&gt;"",O1291,IF(ISNUMBER(FIND("xant",E1291)),"ant",IF(ISNUMBER(FIND("xgre",E1291)),"gre","glb")))</f>
        <v>glb</v>
      </c>
      <c r="R1291" s="23"/>
      <c r="S1291" s="23" t="str">
        <f t="shared" si="60"/>
        <v>longitude, latitude, time</v>
      </c>
      <c r="T1291" s="23" t="str">
        <f t="shared" si="61"/>
        <v>area: time: mean where sea_ice</v>
      </c>
      <c r="U1291" s="27" t="str">
        <f t="shared" si="62"/>
        <v>sidragtop</v>
      </c>
      <c r="V1291" s="23"/>
    </row>
    <row r="1292" spans="1:22" ht="56">
      <c r="A1292" s="23" t="s">
        <v>5372</v>
      </c>
      <c r="B1292" s="23" t="s">
        <v>5373</v>
      </c>
      <c r="C1292" s="24" t="s">
        <v>5374</v>
      </c>
      <c r="D1292" s="24" t="s">
        <v>5375</v>
      </c>
      <c r="E1292" s="24" t="s">
        <v>1368</v>
      </c>
      <c r="F1292" s="23" t="s">
        <v>1369</v>
      </c>
      <c r="G1292" s="23"/>
      <c r="H1292" s="23" t="s">
        <v>16</v>
      </c>
      <c r="I1292" s="24" t="s">
        <v>17</v>
      </c>
      <c r="J1292" s="23"/>
      <c r="K1292" s="24" t="s">
        <v>6067</v>
      </c>
      <c r="L1292" s="26"/>
      <c r="M1292" s="26"/>
      <c r="N1292" s="23" t="s">
        <v>6066</v>
      </c>
      <c r="O1292" s="27" t="s">
        <v>6179</v>
      </c>
      <c r="P1292" s="23" t="s">
        <v>6221</v>
      </c>
      <c r="Q1292" s="27" t="str">
        <f>IF(O1292&lt;&gt;"",O1292,IF(ISNUMBER(FIND("xant",E1292)),"ant",IF(ISNUMBER(FIND("xgre",E1292)),"gre","glb")))</f>
        <v>nhemis</v>
      </c>
      <c r="R1292" s="23"/>
      <c r="S1292" s="23" t="str">
        <f t="shared" si="60"/>
        <v>time</v>
      </c>
      <c r="T1292" s="23" t="str">
        <f t="shared" si="61"/>
        <v>area: time: mean</v>
      </c>
      <c r="U1292" s="27" t="str">
        <f t="shared" si="62"/>
        <v>siextent</v>
      </c>
      <c r="V1292" s="23"/>
    </row>
    <row r="1293" spans="1:22" ht="56">
      <c r="A1293" s="23" t="s">
        <v>5625</v>
      </c>
      <c r="B1293" s="23" t="s">
        <v>5373</v>
      </c>
      <c r="C1293" s="24" t="s">
        <v>5374</v>
      </c>
      <c r="D1293" s="24" t="s">
        <v>5375</v>
      </c>
      <c r="E1293" s="24" t="s">
        <v>1368</v>
      </c>
      <c r="F1293" s="23" t="s">
        <v>1369</v>
      </c>
      <c r="G1293" s="23"/>
      <c r="H1293" s="23" t="s">
        <v>16</v>
      </c>
      <c r="I1293" s="24" t="s">
        <v>17</v>
      </c>
      <c r="J1293" s="23"/>
      <c r="K1293" s="24" t="s">
        <v>6067</v>
      </c>
      <c r="L1293" s="26"/>
      <c r="M1293" s="26"/>
      <c r="N1293" s="23" t="s">
        <v>6066</v>
      </c>
      <c r="O1293" s="27" t="s">
        <v>6179</v>
      </c>
      <c r="P1293" s="23" t="s">
        <v>6221</v>
      </c>
      <c r="Q1293" s="27" t="str">
        <f>IF(O1293&lt;&gt;"",O1293,IF(ISNUMBER(FIND("xant",E1293)),"ant",IF(ISNUMBER(FIND("xgre",E1293)),"gre","glb")))</f>
        <v>nhemis</v>
      </c>
      <c r="R1293" s="23"/>
      <c r="S1293" s="23" t="str">
        <f t="shared" si="60"/>
        <v>time</v>
      </c>
      <c r="T1293" s="23" t="str">
        <f t="shared" si="61"/>
        <v>area: time: mean</v>
      </c>
      <c r="U1293" s="27" t="str">
        <f t="shared" si="62"/>
        <v>siextent</v>
      </c>
      <c r="V1293" s="23"/>
    </row>
    <row r="1294" spans="1:22" ht="56">
      <c r="A1294" s="23" t="s">
        <v>5376</v>
      </c>
      <c r="B1294" s="23" t="s">
        <v>5377</v>
      </c>
      <c r="C1294" s="24" t="s">
        <v>5378</v>
      </c>
      <c r="D1294" s="24" t="s">
        <v>5379</v>
      </c>
      <c r="E1294" s="24" t="s">
        <v>1368</v>
      </c>
      <c r="F1294" s="23" t="s">
        <v>1369</v>
      </c>
      <c r="G1294" s="23"/>
      <c r="H1294" s="23" t="s">
        <v>16</v>
      </c>
      <c r="I1294" s="24" t="s">
        <v>17</v>
      </c>
      <c r="J1294" s="23"/>
      <c r="K1294" s="24" t="s">
        <v>6067</v>
      </c>
      <c r="L1294" s="26"/>
      <c r="M1294" s="26"/>
      <c r="N1294" s="23" t="s">
        <v>6066</v>
      </c>
      <c r="O1294" s="27" t="s">
        <v>6180</v>
      </c>
      <c r="P1294" s="23" t="s">
        <v>6221</v>
      </c>
      <c r="Q1294" s="27" t="str">
        <f>IF(O1294&lt;&gt;"",O1294,IF(ISNUMBER(FIND("xant",E1294)),"ant",IF(ISNUMBER(FIND("xgre",E1294)),"gre","glb")))</f>
        <v>shemis</v>
      </c>
      <c r="R1294" s="23"/>
      <c r="S1294" s="23" t="str">
        <f t="shared" si="60"/>
        <v>time</v>
      </c>
      <c r="T1294" s="23" t="str">
        <f t="shared" si="61"/>
        <v>area: time: mean</v>
      </c>
      <c r="U1294" s="27" t="str">
        <f t="shared" si="62"/>
        <v>siextent</v>
      </c>
      <c r="V1294" s="23"/>
    </row>
    <row r="1295" spans="1:22" ht="56">
      <c r="A1295" s="23" t="s">
        <v>5626</v>
      </c>
      <c r="B1295" s="23" t="s">
        <v>5377</v>
      </c>
      <c r="C1295" s="24" t="s">
        <v>5378</v>
      </c>
      <c r="D1295" s="24" t="s">
        <v>5379</v>
      </c>
      <c r="E1295" s="24" t="s">
        <v>1368</v>
      </c>
      <c r="F1295" s="23" t="s">
        <v>1369</v>
      </c>
      <c r="G1295" s="23"/>
      <c r="H1295" s="23" t="s">
        <v>16</v>
      </c>
      <c r="I1295" s="24" t="s">
        <v>17</v>
      </c>
      <c r="J1295" s="23"/>
      <c r="K1295" s="24" t="s">
        <v>6067</v>
      </c>
      <c r="L1295" s="26"/>
      <c r="M1295" s="26"/>
      <c r="N1295" s="23" t="s">
        <v>6066</v>
      </c>
      <c r="O1295" s="27" t="s">
        <v>6180</v>
      </c>
      <c r="P1295" s="23" t="s">
        <v>6221</v>
      </c>
      <c r="Q1295" s="27" t="str">
        <f>IF(O1295&lt;&gt;"",O1295,IF(ISNUMBER(FIND("xant",E1295)),"ant",IF(ISNUMBER(FIND("xgre",E1295)),"gre","glb")))</f>
        <v>shemis</v>
      </c>
      <c r="R1295" s="23"/>
      <c r="S1295" s="23" t="str">
        <f t="shared" si="60"/>
        <v>time</v>
      </c>
      <c r="T1295" s="23" t="str">
        <f t="shared" si="61"/>
        <v>area: time: mean</v>
      </c>
      <c r="U1295" s="27" t="str">
        <f t="shared" si="62"/>
        <v>siextent</v>
      </c>
      <c r="V1295" s="23"/>
    </row>
    <row r="1296" spans="1:22" ht="98">
      <c r="A1296" s="23" t="s">
        <v>5380</v>
      </c>
      <c r="B1296" s="23" t="s">
        <v>5381</v>
      </c>
      <c r="C1296" s="24" t="s">
        <v>5382</v>
      </c>
      <c r="D1296" s="24" t="s">
        <v>5383</v>
      </c>
      <c r="E1296" s="24" t="s">
        <v>14</v>
      </c>
      <c r="F1296" s="23" t="s">
        <v>15</v>
      </c>
      <c r="G1296" s="23"/>
      <c r="H1296" s="23" t="s">
        <v>16</v>
      </c>
      <c r="I1296" s="24" t="s">
        <v>3350</v>
      </c>
      <c r="J1296" s="23" t="s">
        <v>37</v>
      </c>
      <c r="K1296" s="24" t="s">
        <v>6031</v>
      </c>
      <c r="L1296" s="26"/>
      <c r="M1296" s="24" t="s">
        <v>6034</v>
      </c>
      <c r="N1296" s="23"/>
      <c r="O1296" s="27"/>
      <c r="P1296" s="23" t="s">
        <v>6218</v>
      </c>
      <c r="Q1296" s="27" t="str">
        <f>IF(O1296&lt;&gt;"",O1296,IF(ISNUMBER(FIND("xant",E1296)),"ant",IF(ISNUMBER(FIND("xgre",E1296)),"gre","glb")))</f>
        <v>glb</v>
      </c>
      <c r="R1296" s="23"/>
      <c r="S1296" s="23" t="str">
        <f t="shared" si="60"/>
        <v>longitude, latitude, time</v>
      </c>
      <c r="T1296" s="23" t="str">
        <f t="shared" si="61"/>
        <v>area: time: mean where sea_ice</v>
      </c>
      <c r="U1296" s="27" t="str">
        <f t="shared" si="62"/>
        <v>sifb</v>
      </c>
      <c r="V1296" s="23"/>
    </row>
    <row r="1297" spans="1:22" ht="98">
      <c r="A1297" s="23" t="s">
        <v>5627</v>
      </c>
      <c r="B1297" s="23" t="s">
        <v>5381</v>
      </c>
      <c r="C1297" s="24" t="s">
        <v>5628</v>
      </c>
      <c r="D1297" s="24" t="s">
        <v>5383</v>
      </c>
      <c r="E1297" s="24" t="s">
        <v>14</v>
      </c>
      <c r="F1297" s="23" t="s">
        <v>15</v>
      </c>
      <c r="G1297" s="23"/>
      <c r="H1297" s="23" t="s">
        <v>16</v>
      </c>
      <c r="I1297" s="24" t="s">
        <v>3350</v>
      </c>
      <c r="J1297" s="23" t="s">
        <v>37</v>
      </c>
      <c r="K1297" s="24" t="s">
        <v>6031</v>
      </c>
      <c r="L1297" s="26"/>
      <c r="M1297" s="24" t="s">
        <v>6034</v>
      </c>
      <c r="N1297" s="23"/>
      <c r="O1297" s="27"/>
      <c r="P1297" s="23" t="s">
        <v>6218</v>
      </c>
      <c r="Q1297" s="27" t="str">
        <f>IF(O1297&lt;&gt;"",O1297,IF(ISNUMBER(FIND("xant",E1297)),"ant",IF(ISNUMBER(FIND("xgre",E1297)),"gre","glb")))</f>
        <v>glb</v>
      </c>
      <c r="R1297" s="23"/>
      <c r="S1297" s="23" t="str">
        <f t="shared" si="60"/>
        <v>longitude, latitude, time</v>
      </c>
      <c r="T1297" s="23" t="str">
        <f t="shared" si="61"/>
        <v>area: time: mean where sea_ice</v>
      </c>
      <c r="U1297" s="27" t="str">
        <f t="shared" si="62"/>
        <v>sifb</v>
      </c>
      <c r="V1297" s="23"/>
    </row>
    <row r="1298" spans="1:22" ht="70">
      <c r="A1298" s="23" t="s">
        <v>5384</v>
      </c>
      <c r="B1298" s="23" t="s">
        <v>5385</v>
      </c>
      <c r="C1298" s="24" t="s">
        <v>5386</v>
      </c>
      <c r="D1298" s="24" t="s">
        <v>5387</v>
      </c>
      <c r="E1298" s="24" t="s">
        <v>14</v>
      </c>
      <c r="F1298" s="23" t="s">
        <v>15</v>
      </c>
      <c r="G1298" s="23"/>
      <c r="H1298" s="23" t="s">
        <v>16</v>
      </c>
      <c r="I1298" s="24" t="s">
        <v>3350</v>
      </c>
      <c r="J1298" s="23" t="s">
        <v>37</v>
      </c>
      <c r="K1298" s="24" t="s">
        <v>6031</v>
      </c>
      <c r="L1298" s="26"/>
      <c r="M1298" s="24" t="s">
        <v>6034</v>
      </c>
      <c r="N1298" s="23"/>
      <c r="O1298" s="27"/>
      <c r="P1298" s="23" t="s">
        <v>6218</v>
      </c>
      <c r="Q1298" s="27" t="str">
        <f>IF(O1298&lt;&gt;"",O1298,IF(ISNUMBER(FIND("xant",E1298)),"ant",IF(ISNUMBER(FIND("xgre",E1298)),"gre","glb")))</f>
        <v>glb</v>
      </c>
      <c r="R1298" s="23"/>
      <c r="S1298" s="23" t="str">
        <f t="shared" si="60"/>
        <v>longitude, latitude, time</v>
      </c>
      <c r="T1298" s="23" t="str">
        <f t="shared" si="61"/>
        <v>area: time: mean where sea_ice</v>
      </c>
      <c r="U1298" s="27" t="str">
        <f t="shared" si="62"/>
        <v>siflcondbot</v>
      </c>
      <c r="V1298" s="23"/>
    </row>
    <row r="1299" spans="1:22" ht="70">
      <c r="A1299" s="23" t="s">
        <v>5629</v>
      </c>
      <c r="B1299" s="23" t="s">
        <v>5385</v>
      </c>
      <c r="C1299" s="24" t="s">
        <v>5630</v>
      </c>
      <c r="D1299" s="24" t="s">
        <v>5387</v>
      </c>
      <c r="E1299" s="24" t="s">
        <v>14</v>
      </c>
      <c r="F1299" s="23" t="s">
        <v>15</v>
      </c>
      <c r="G1299" s="23"/>
      <c r="H1299" s="23" t="s">
        <v>16</v>
      </c>
      <c r="I1299" s="24" t="s">
        <v>3350</v>
      </c>
      <c r="J1299" s="23" t="s">
        <v>37</v>
      </c>
      <c r="K1299" s="24" t="s">
        <v>6031</v>
      </c>
      <c r="L1299" s="26"/>
      <c r="M1299" s="24" t="s">
        <v>6034</v>
      </c>
      <c r="N1299" s="23"/>
      <c r="O1299" s="27"/>
      <c r="P1299" s="23" t="s">
        <v>6218</v>
      </c>
      <c r="Q1299" s="27" t="str">
        <f>IF(O1299&lt;&gt;"",O1299,IF(ISNUMBER(FIND("xant",E1299)),"ant",IF(ISNUMBER(FIND("xgre",E1299)),"gre","glb")))</f>
        <v>glb</v>
      </c>
      <c r="R1299" s="23"/>
      <c r="S1299" s="23" t="str">
        <f t="shared" si="60"/>
        <v>longitude, latitude, time</v>
      </c>
      <c r="T1299" s="23" t="str">
        <f t="shared" si="61"/>
        <v>area: time: mean where sea_ice</v>
      </c>
      <c r="U1299" s="27" t="str">
        <f t="shared" si="62"/>
        <v>siflcondbot</v>
      </c>
      <c r="V1299" s="23"/>
    </row>
    <row r="1300" spans="1:22" ht="70">
      <c r="A1300" s="23" t="s">
        <v>5388</v>
      </c>
      <c r="B1300" s="23" t="s">
        <v>5389</v>
      </c>
      <c r="C1300" s="24" t="s">
        <v>5390</v>
      </c>
      <c r="D1300" s="24" t="s">
        <v>5391</v>
      </c>
      <c r="E1300" s="24" t="s">
        <v>14</v>
      </c>
      <c r="F1300" s="23" t="s">
        <v>15</v>
      </c>
      <c r="G1300" s="23"/>
      <c r="H1300" s="23" t="s">
        <v>16</v>
      </c>
      <c r="I1300" s="24" t="s">
        <v>3350</v>
      </c>
      <c r="J1300" s="23" t="s">
        <v>37</v>
      </c>
      <c r="K1300" s="24" t="s">
        <v>6068</v>
      </c>
      <c r="L1300" s="26"/>
      <c r="M1300" s="24" t="s">
        <v>6034</v>
      </c>
      <c r="N1300" s="23"/>
      <c r="O1300" s="27"/>
      <c r="P1300" s="23" t="s">
        <v>6218</v>
      </c>
      <c r="Q1300" s="27" t="str">
        <f>IF(O1300&lt;&gt;"",O1300,IF(ISNUMBER(FIND("xant",E1300)),"ant",IF(ISNUMBER(FIND("xgre",E1300)),"gre","glb")))</f>
        <v>glb</v>
      </c>
      <c r="R1300" s="23"/>
      <c r="S1300" s="23" t="str">
        <f t="shared" si="60"/>
        <v>longitude, latitude, time</v>
      </c>
      <c r="T1300" s="23" t="str">
        <f t="shared" si="61"/>
        <v>area: time: mean where sea_ice</v>
      </c>
      <c r="U1300" s="27" t="str">
        <f t="shared" si="62"/>
        <v>siflcondtop</v>
      </c>
      <c r="V1300" s="23"/>
    </row>
    <row r="1301" spans="1:22" ht="70">
      <c r="A1301" s="23" t="s">
        <v>5631</v>
      </c>
      <c r="B1301" s="23" t="s">
        <v>5389</v>
      </c>
      <c r="C1301" s="24" t="s">
        <v>5632</v>
      </c>
      <c r="D1301" s="24" t="s">
        <v>5391</v>
      </c>
      <c r="E1301" s="24" t="s">
        <v>14</v>
      </c>
      <c r="F1301" s="23" t="s">
        <v>15</v>
      </c>
      <c r="G1301" s="23"/>
      <c r="H1301" s="23" t="s">
        <v>16</v>
      </c>
      <c r="I1301" s="24" t="s">
        <v>3350</v>
      </c>
      <c r="J1301" s="23" t="s">
        <v>37</v>
      </c>
      <c r="K1301" s="24" t="s">
        <v>6068</v>
      </c>
      <c r="L1301" s="26"/>
      <c r="M1301" s="24" t="s">
        <v>6034</v>
      </c>
      <c r="N1301" s="23"/>
      <c r="O1301" s="27"/>
      <c r="P1301" s="23" t="s">
        <v>6218</v>
      </c>
      <c r="Q1301" s="27" t="str">
        <f>IF(O1301&lt;&gt;"",O1301,IF(ISNUMBER(FIND("xant",E1301)),"ant",IF(ISNUMBER(FIND("xgre",E1301)),"gre","glb")))</f>
        <v>glb</v>
      </c>
      <c r="R1301" s="23"/>
      <c r="S1301" s="23" t="str">
        <f t="shared" si="60"/>
        <v>longitude, latitude, time</v>
      </c>
      <c r="T1301" s="23" t="str">
        <f t="shared" si="61"/>
        <v>area: time: mean where sea_ice</v>
      </c>
      <c r="U1301" s="27" t="str">
        <f t="shared" si="62"/>
        <v>siflcondtop</v>
      </c>
      <c r="V1301" s="23"/>
    </row>
    <row r="1302" spans="1:22" ht="56">
      <c r="A1302" s="23" t="s">
        <v>5633</v>
      </c>
      <c r="B1302" s="23" t="s">
        <v>5634</v>
      </c>
      <c r="C1302" s="24" t="s">
        <v>5635</v>
      </c>
      <c r="D1302" s="24" t="s">
        <v>5636</v>
      </c>
      <c r="E1302" s="24" t="s">
        <v>14</v>
      </c>
      <c r="F1302" s="23" t="s">
        <v>15</v>
      </c>
      <c r="G1302" s="23"/>
      <c r="H1302" s="23" t="s">
        <v>16</v>
      </c>
      <c r="I1302" s="24" t="s">
        <v>3350</v>
      </c>
      <c r="J1302" s="23" t="s">
        <v>37</v>
      </c>
      <c r="K1302" s="24" t="s">
        <v>6070</v>
      </c>
      <c r="L1302" s="26"/>
      <c r="M1302" s="24" t="s">
        <v>6034</v>
      </c>
      <c r="N1302" s="23" t="s">
        <v>4679</v>
      </c>
      <c r="O1302" s="27"/>
      <c r="P1302" s="23" t="s">
        <v>6218</v>
      </c>
      <c r="Q1302" s="27" t="str">
        <f>IF(O1302&lt;&gt;"",O1302,IF(ISNUMBER(FIND("xant",E1302)),"ant",IF(ISNUMBER(FIND("xgre",E1302)),"gre","glb")))</f>
        <v>glb</v>
      </c>
      <c r="R1302" s="23"/>
      <c r="S1302" s="23" t="str">
        <f t="shared" si="60"/>
        <v>longitude, latitude, time</v>
      </c>
      <c r="T1302" s="23" t="str">
        <f t="shared" si="61"/>
        <v>area: time: mean where sea_ice</v>
      </c>
      <c r="U1302" s="27" t="str">
        <f t="shared" si="62"/>
        <v>fsitherm</v>
      </c>
      <c r="V1302" s="23"/>
    </row>
    <row r="1303" spans="1:22" ht="70">
      <c r="A1303" s="23" t="s">
        <v>5637</v>
      </c>
      <c r="B1303" s="23" t="s">
        <v>5638</v>
      </c>
      <c r="C1303" s="24" t="s">
        <v>5639</v>
      </c>
      <c r="D1303" s="24" t="s">
        <v>5640</v>
      </c>
      <c r="E1303" s="24" t="s">
        <v>14</v>
      </c>
      <c r="F1303" s="23" t="s">
        <v>15</v>
      </c>
      <c r="G1303" s="23"/>
      <c r="H1303" s="23" t="s">
        <v>16</v>
      </c>
      <c r="I1303" s="24" t="s">
        <v>3350</v>
      </c>
      <c r="J1303" s="23" t="s">
        <v>37</v>
      </c>
      <c r="K1303" s="24" t="s">
        <v>6069</v>
      </c>
      <c r="L1303" s="26"/>
      <c r="M1303" s="24" t="s">
        <v>6034</v>
      </c>
      <c r="N1303" s="23"/>
      <c r="O1303" s="27"/>
      <c r="P1303" s="23" t="s">
        <v>6218</v>
      </c>
      <c r="Q1303" s="27" t="str">
        <f>IF(O1303&lt;&gt;"",O1303,IF(ISNUMBER(FIND("xant",E1303)),"ant",IF(ISNUMBER(FIND("xgre",E1303)),"gre","glb")))</f>
        <v>glb</v>
      </c>
      <c r="R1303" s="23"/>
      <c r="S1303" s="23" t="str">
        <f t="shared" si="60"/>
        <v>longitude, latitude, time</v>
      </c>
      <c r="T1303" s="23" t="str">
        <f t="shared" si="61"/>
        <v>area: time: mean where sea_ice</v>
      </c>
      <c r="U1303" s="27" t="str">
        <f t="shared" si="62"/>
        <v>siflfwdrain</v>
      </c>
      <c r="V1303" s="23"/>
    </row>
    <row r="1304" spans="1:22" ht="28">
      <c r="A1304" s="23" t="s">
        <v>5392</v>
      </c>
      <c r="B1304" s="23" t="s">
        <v>5393</v>
      </c>
      <c r="C1304" s="24" t="s">
        <v>5394</v>
      </c>
      <c r="D1304" s="24" t="s">
        <v>5395</v>
      </c>
      <c r="E1304" s="24" t="s">
        <v>14</v>
      </c>
      <c r="F1304" s="23" t="s">
        <v>15</v>
      </c>
      <c r="G1304" s="23"/>
      <c r="H1304" s="23" t="s">
        <v>16</v>
      </c>
      <c r="I1304" s="24" t="s">
        <v>3350</v>
      </c>
      <c r="J1304" s="23" t="s">
        <v>37</v>
      </c>
      <c r="K1304" s="24" t="s">
        <v>6071</v>
      </c>
      <c r="L1304" s="26"/>
      <c r="M1304" s="24" t="s">
        <v>6034</v>
      </c>
      <c r="N1304" s="23" t="s">
        <v>50</v>
      </c>
      <c r="O1304" s="27"/>
      <c r="P1304" s="23" t="s">
        <v>6218</v>
      </c>
      <c r="Q1304" s="27" t="str">
        <f>IF(O1304&lt;&gt;"",O1304,IF(ISNUMBER(FIND("xant",E1304)),"ant",IF(ISNUMBER(FIND("xgre",E1304)),"gre","glb")))</f>
        <v>glb</v>
      </c>
      <c r="R1304" s="23"/>
      <c r="S1304" s="23" t="str">
        <f t="shared" si="60"/>
        <v>longitude, latitude, time</v>
      </c>
      <c r="T1304" s="23" t="str">
        <f t="shared" si="61"/>
        <v>area: time: mean where sea_ice</v>
      </c>
      <c r="U1304" s="27" t="str">
        <f t="shared" si="62"/>
        <v>hfls</v>
      </c>
      <c r="V1304" s="23"/>
    </row>
    <row r="1305" spans="1:22" ht="28">
      <c r="A1305" s="23" t="s">
        <v>5641</v>
      </c>
      <c r="B1305" s="23" t="s">
        <v>5393</v>
      </c>
      <c r="C1305" s="24" t="s">
        <v>5642</v>
      </c>
      <c r="D1305" s="24" t="s">
        <v>5395</v>
      </c>
      <c r="E1305" s="24" t="s">
        <v>14</v>
      </c>
      <c r="F1305" s="23" t="s">
        <v>15</v>
      </c>
      <c r="G1305" s="23"/>
      <c r="H1305" s="23" t="s">
        <v>16</v>
      </c>
      <c r="I1305" s="24" t="s">
        <v>5643</v>
      </c>
      <c r="J1305" s="23" t="s">
        <v>18</v>
      </c>
      <c r="K1305" s="24" t="s">
        <v>6071</v>
      </c>
      <c r="L1305" s="26"/>
      <c r="M1305" s="24" t="s">
        <v>6034</v>
      </c>
      <c r="N1305" s="23" t="s">
        <v>50</v>
      </c>
      <c r="O1305" s="27"/>
      <c r="P1305" s="23" t="s">
        <v>6218</v>
      </c>
      <c r="Q1305" s="27" t="str">
        <f>IF(O1305&lt;&gt;"",O1305,IF(ISNUMBER(FIND("xant",E1305)),"ant",IF(ISNUMBER(FIND("xgre",E1305)),"gre","glb")))</f>
        <v>glb</v>
      </c>
      <c r="R1305" s="23"/>
      <c r="S1305" s="23" t="str">
        <f t="shared" si="60"/>
        <v>longitude, latitude, time</v>
      </c>
      <c r="T1305" s="23" t="str">
        <f t="shared" si="61"/>
        <v>area: time: mean where sea_ice</v>
      </c>
      <c r="U1305" s="27" t="str">
        <f t="shared" si="62"/>
        <v>hfls</v>
      </c>
      <c r="V1305" s="23"/>
    </row>
    <row r="1306" spans="1:22" ht="42">
      <c r="A1306" s="23" t="s">
        <v>5396</v>
      </c>
      <c r="B1306" s="23" t="s">
        <v>5397</v>
      </c>
      <c r="C1306" s="24" t="s">
        <v>5398</v>
      </c>
      <c r="D1306" s="24" t="s">
        <v>5399</v>
      </c>
      <c r="E1306" s="24" t="s">
        <v>14</v>
      </c>
      <c r="F1306" s="23" t="s">
        <v>15</v>
      </c>
      <c r="G1306" s="23"/>
      <c r="H1306" s="23" t="s">
        <v>16</v>
      </c>
      <c r="I1306" s="24" t="s">
        <v>3350</v>
      </c>
      <c r="J1306" s="23" t="s">
        <v>37</v>
      </c>
      <c r="K1306" s="24" t="s">
        <v>6071</v>
      </c>
      <c r="L1306" s="26"/>
      <c r="M1306" s="24" t="s">
        <v>6034</v>
      </c>
      <c r="N1306" s="23" t="s">
        <v>110</v>
      </c>
      <c r="O1306" s="27"/>
      <c r="P1306" s="23" t="s">
        <v>6218</v>
      </c>
      <c r="Q1306" s="27" t="str">
        <f>IF(O1306&lt;&gt;"",O1306,IF(ISNUMBER(FIND("xant",E1306)),"ant",IF(ISNUMBER(FIND("xgre",E1306)),"gre","glb")))</f>
        <v>glb</v>
      </c>
      <c r="R1306" s="23"/>
      <c r="S1306" s="23" t="str">
        <f t="shared" si="60"/>
        <v>longitude, latitude, time</v>
      </c>
      <c r="T1306" s="23" t="str">
        <f t="shared" si="61"/>
        <v>area: time: mean where sea_ice</v>
      </c>
      <c r="U1306" s="27" t="str">
        <f t="shared" si="62"/>
        <v>rlds</v>
      </c>
      <c r="V1306" s="23"/>
    </row>
    <row r="1307" spans="1:22" ht="42">
      <c r="A1307" s="23" t="s">
        <v>5644</v>
      </c>
      <c r="B1307" s="23" t="s">
        <v>5397</v>
      </c>
      <c r="C1307" s="24" t="s">
        <v>5398</v>
      </c>
      <c r="D1307" s="24" t="s">
        <v>5399</v>
      </c>
      <c r="E1307" s="24" t="s">
        <v>14</v>
      </c>
      <c r="F1307" s="23" t="s">
        <v>15</v>
      </c>
      <c r="G1307" s="23"/>
      <c r="H1307" s="23" t="s">
        <v>16</v>
      </c>
      <c r="I1307" s="24" t="s">
        <v>5643</v>
      </c>
      <c r="J1307" s="23" t="s">
        <v>18</v>
      </c>
      <c r="K1307" s="24" t="s">
        <v>6071</v>
      </c>
      <c r="L1307" s="26"/>
      <c r="M1307" s="24" t="s">
        <v>6034</v>
      </c>
      <c r="N1307" s="23" t="s">
        <v>110</v>
      </c>
      <c r="O1307" s="27"/>
      <c r="P1307" s="23" t="s">
        <v>6218</v>
      </c>
      <c r="Q1307" s="27" t="str">
        <f>IF(O1307&lt;&gt;"",O1307,IF(ISNUMBER(FIND("xant",E1307)),"ant",IF(ISNUMBER(FIND("xgre",E1307)),"gre","glb")))</f>
        <v>glb</v>
      </c>
      <c r="R1307" s="23"/>
      <c r="S1307" s="23" t="str">
        <f t="shared" si="60"/>
        <v>longitude, latitude, time</v>
      </c>
      <c r="T1307" s="23" t="str">
        <f t="shared" si="61"/>
        <v>area: time: mean where sea_ice</v>
      </c>
      <c r="U1307" s="27" t="str">
        <f t="shared" si="62"/>
        <v>rlds</v>
      </c>
      <c r="V1307" s="23"/>
    </row>
    <row r="1308" spans="1:22" ht="42">
      <c r="A1308" s="23" t="s">
        <v>5400</v>
      </c>
      <c r="B1308" s="23" t="s">
        <v>5401</v>
      </c>
      <c r="C1308" s="24" t="s">
        <v>5402</v>
      </c>
      <c r="D1308" s="24" t="s">
        <v>5403</v>
      </c>
      <c r="E1308" s="24" t="s">
        <v>14</v>
      </c>
      <c r="F1308" s="23" t="s">
        <v>15</v>
      </c>
      <c r="G1308" s="23"/>
      <c r="H1308" s="23" t="s">
        <v>16</v>
      </c>
      <c r="I1308" s="24" t="s">
        <v>3350</v>
      </c>
      <c r="J1308" s="23" t="s">
        <v>37</v>
      </c>
      <c r="K1308" s="24" t="s">
        <v>6071</v>
      </c>
      <c r="L1308" s="26"/>
      <c r="M1308" s="24" t="s">
        <v>6034</v>
      </c>
      <c r="N1308" s="23" t="s">
        <v>113</v>
      </c>
      <c r="O1308" s="27"/>
      <c r="P1308" s="23" t="s">
        <v>6218</v>
      </c>
      <c r="Q1308" s="27" t="str">
        <f>IF(O1308&lt;&gt;"",O1308,IF(ISNUMBER(FIND("xant",E1308)),"ant",IF(ISNUMBER(FIND("xgre",E1308)),"gre","glb")))</f>
        <v>glb</v>
      </c>
      <c r="R1308" s="23"/>
      <c r="S1308" s="23" t="str">
        <f t="shared" si="60"/>
        <v>longitude, latitude, time</v>
      </c>
      <c r="T1308" s="23" t="str">
        <f t="shared" si="61"/>
        <v>area: time: mean where sea_ice</v>
      </c>
      <c r="U1308" s="27" t="str">
        <f t="shared" si="62"/>
        <v>rlus</v>
      </c>
      <c r="V1308" s="23"/>
    </row>
    <row r="1309" spans="1:22" ht="42">
      <c r="A1309" s="23" t="s">
        <v>5645</v>
      </c>
      <c r="B1309" s="23" t="s">
        <v>5401</v>
      </c>
      <c r="C1309" s="24" t="s">
        <v>5646</v>
      </c>
      <c r="D1309" s="24" t="s">
        <v>5403</v>
      </c>
      <c r="E1309" s="24" t="s">
        <v>14</v>
      </c>
      <c r="F1309" s="23" t="s">
        <v>15</v>
      </c>
      <c r="G1309" s="23"/>
      <c r="H1309" s="23" t="s">
        <v>16</v>
      </c>
      <c r="I1309" s="24" t="s">
        <v>5643</v>
      </c>
      <c r="J1309" s="23" t="s">
        <v>18</v>
      </c>
      <c r="K1309" s="24" t="s">
        <v>6071</v>
      </c>
      <c r="L1309" s="26"/>
      <c r="M1309" s="24" t="s">
        <v>6034</v>
      </c>
      <c r="N1309" s="23" t="s">
        <v>113</v>
      </c>
      <c r="O1309" s="27"/>
      <c r="P1309" s="23" t="s">
        <v>6218</v>
      </c>
      <c r="Q1309" s="27" t="str">
        <f>IF(O1309&lt;&gt;"",O1309,IF(ISNUMBER(FIND("xant",E1309)),"ant",IF(ISNUMBER(FIND("xgre",E1309)),"gre","glb")))</f>
        <v>glb</v>
      </c>
      <c r="R1309" s="23"/>
      <c r="S1309" s="23" t="str">
        <f t="shared" si="60"/>
        <v>longitude, latitude, time</v>
      </c>
      <c r="T1309" s="23" t="str">
        <f t="shared" si="61"/>
        <v>area: time: mean where sea_ice</v>
      </c>
      <c r="U1309" s="27" t="str">
        <f t="shared" si="62"/>
        <v>rlus</v>
      </c>
      <c r="V1309" s="23"/>
    </row>
    <row r="1310" spans="1:22" ht="70">
      <c r="A1310" s="23" t="s">
        <v>5647</v>
      </c>
      <c r="B1310" s="23" t="s">
        <v>5648</v>
      </c>
      <c r="C1310" s="24" t="s">
        <v>5649</v>
      </c>
      <c r="D1310" s="24" t="s">
        <v>5650</v>
      </c>
      <c r="E1310" s="24" t="s">
        <v>14</v>
      </c>
      <c r="F1310" s="23" t="s">
        <v>15</v>
      </c>
      <c r="G1310" s="23"/>
      <c r="H1310" s="23" t="s">
        <v>16</v>
      </c>
      <c r="I1310" s="24" t="s">
        <v>3350</v>
      </c>
      <c r="J1310" s="23" t="s">
        <v>37</v>
      </c>
      <c r="K1310" s="24" t="s">
        <v>6069</v>
      </c>
      <c r="L1310" s="26"/>
      <c r="M1310" s="24" t="s">
        <v>6034</v>
      </c>
      <c r="N1310" s="23"/>
      <c r="O1310" s="27"/>
      <c r="P1310" s="23" t="s">
        <v>6218</v>
      </c>
      <c r="Q1310" s="27" t="str">
        <f>IF(O1310&lt;&gt;"",O1310,IF(ISNUMBER(FIND("xant",E1310)),"ant",IF(ISNUMBER(FIND("xgre",E1310)),"gre","glb")))</f>
        <v>glb</v>
      </c>
      <c r="R1310" s="23"/>
      <c r="S1310" s="23" t="str">
        <f t="shared" si="60"/>
        <v>longitude, latitude, time</v>
      </c>
      <c r="T1310" s="23" t="str">
        <f t="shared" si="61"/>
        <v>area: time: mean where sea_ice</v>
      </c>
      <c r="U1310" s="27" t="str">
        <f t="shared" si="62"/>
        <v>siflsaltbot</v>
      </c>
      <c r="V1310" s="23"/>
    </row>
    <row r="1311" spans="1:22" ht="56">
      <c r="A1311" s="23" t="s">
        <v>5404</v>
      </c>
      <c r="B1311" s="23" t="s">
        <v>5405</v>
      </c>
      <c r="C1311" s="24" t="s">
        <v>5406</v>
      </c>
      <c r="D1311" s="24" t="s">
        <v>5407</v>
      </c>
      <c r="E1311" s="24" t="s">
        <v>14</v>
      </c>
      <c r="F1311" s="23" t="s">
        <v>15</v>
      </c>
      <c r="G1311" s="23"/>
      <c r="H1311" s="23" t="s">
        <v>16</v>
      </c>
      <c r="I1311" s="24" t="s">
        <v>3350</v>
      </c>
      <c r="J1311" s="23" t="s">
        <v>37</v>
      </c>
      <c r="K1311" s="24" t="s">
        <v>6031</v>
      </c>
      <c r="L1311" s="26"/>
      <c r="M1311" s="24" t="s">
        <v>6034</v>
      </c>
      <c r="N1311" s="23"/>
      <c r="O1311" s="27"/>
      <c r="P1311" s="23" t="s">
        <v>6218</v>
      </c>
      <c r="Q1311" s="27" t="str">
        <f>IF(O1311&lt;&gt;"",O1311,IF(ISNUMBER(FIND("xant",E1311)),"ant",IF(ISNUMBER(FIND("xgre",E1311)),"gre","glb")))</f>
        <v>glb</v>
      </c>
      <c r="R1311" s="23"/>
      <c r="S1311" s="23" t="str">
        <f t="shared" si="60"/>
        <v>longitude, latitude, time</v>
      </c>
      <c r="T1311" s="23" t="str">
        <f t="shared" si="61"/>
        <v>area: time: mean where sea_ice</v>
      </c>
      <c r="U1311" s="27" t="str">
        <f t="shared" si="62"/>
        <v>siflsensbot</v>
      </c>
      <c r="V1311" s="23"/>
    </row>
    <row r="1312" spans="1:22" ht="56">
      <c r="A1312" s="23" t="s">
        <v>5651</v>
      </c>
      <c r="B1312" s="23" t="s">
        <v>5405</v>
      </c>
      <c r="C1312" s="24" t="s">
        <v>5652</v>
      </c>
      <c r="D1312" s="24" t="s">
        <v>5407</v>
      </c>
      <c r="E1312" s="24" t="s">
        <v>14</v>
      </c>
      <c r="F1312" s="23" t="s">
        <v>15</v>
      </c>
      <c r="G1312" s="23"/>
      <c r="H1312" s="23" t="s">
        <v>16</v>
      </c>
      <c r="I1312" s="24" t="s">
        <v>3350</v>
      </c>
      <c r="J1312" s="23" t="s">
        <v>37</v>
      </c>
      <c r="K1312" s="24" t="s">
        <v>6031</v>
      </c>
      <c r="L1312" s="26"/>
      <c r="M1312" s="24" t="s">
        <v>6034</v>
      </c>
      <c r="N1312" s="23"/>
      <c r="O1312" s="27"/>
      <c r="P1312" s="23" t="s">
        <v>6218</v>
      </c>
      <c r="Q1312" s="27" t="str">
        <f>IF(O1312&lt;&gt;"",O1312,IF(ISNUMBER(FIND("xant",E1312)),"ant",IF(ISNUMBER(FIND("xgre",E1312)),"gre","glb")))</f>
        <v>glb</v>
      </c>
      <c r="R1312" s="23"/>
      <c r="S1312" s="23" t="str">
        <f t="shared" si="60"/>
        <v>longitude, latitude, time</v>
      </c>
      <c r="T1312" s="23" t="str">
        <f t="shared" si="61"/>
        <v>area: time: mean where sea_ice</v>
      </c>
      <c r="U1312" s="27" t="str">
        <f t="shared" si="62"/>
        <v>siflsensbot</v>
      </c>
      <c r="V1312" s="23"/>
    </row>
    <row r="1313" spans="1:22" ht="42">
      <c r="A1313" s="23" t="s">
        <v>5408</v>
      </c>
      <c r="B1313" s="23" t="s">
        <v>5409</v>
      </c>
      <c r="C1313" s="24" t="s">
        <v>5410</v>
      </c>
      <c r="D1313" s="24" t="s">
        <v>5411</v>
      </c>
      <c r="E1313" s="24" t="s">
        <v>14</v>
      </c>
      <c r="F1313" s="23" t="s">
        <v>15</v>
      </c>
      <c r="G1313" s="23"/>
      <c r="H1313" s="23" t="s">
        <v>16</v>
      </c>
      <c r="I1313" s="24" t="s">
        <v>3350</v>
      </c>
      <c r="J1313" s="23" t="s">
        <v>37</v>
      </c>
      <c r="K1313" s="24" t="s">
        <v>6071</v>
      </c>
      <c r="L1313" s="26"/>
      <c r="M1313" s="24" t="s">
        <v>6034</v>
      </c>
      <c r="N1313" s="23" t="s">
        <v>58</v>
      </c>
      <c r="O1313" s="27"/>
      <c r="P1313" s="23" t="s">
        <v>6218</v>
      </c>
      <c r="Q1313" s="27" t="str">
        <f>IF(O1313&lt;&gt;"",O1313,IF(ISNUMBER(FIND("xant",E1313)),"ant",IF(ISNUMBER(FIND("xgre",E1313)),"gre","glb")))</f>
        <v>glb</v>
      </c>
      <c r="R1313" s="23"/>
      <c r="S1313" s="23" t="str">
        <f t="shared" si="60"/>
        <v>longitude, latitude, time</v>
      </c>
      <c r="T1313" s="23" t="str">
        <f t="shared" si="61"/>
        <v>area: time: mean where sea_ice</v>
      </c>
      <c r="U1313" s="27" t="str">
        <f t="shared" si="62"/>
        <v>hfss</v>
      </c>
      <c r="V1313" s="23"/>
    </row>
    <row r="1314" spans="1:22" ht="28">
      <c r="A1314" s="23" t="s">
        <v>5653</v>
      </c>
      <c r="B1314" s="23" t="s">
        <v>5409</v>
      </c>
      <c r="C1314" s="24" t="s">
        <v>5654</v>
      </c>
      <c r="D1314" s="24" t="s">
        <v>5411</v>
      </c>
      <c r="E1314" s="24" t="s">
        <v>14</v>
      </c>
      <c r="F1314" s="23" t="s">
        <v>15</v>
      </c>
      <c r="G1314" s="23"/>
      <c r="H1314" s="23" t="s">
        <v>16</v>
      </c>
      <c r="I1314" s="24" t="s">
        <v>5643</v>
      </c>
      <c r="J1314" s="23" t="s">
        <v>18</v>
      </c>
      <c r="K1314" s="24" t="s">
        <v>6071</v>
      </c>
      <c r="L1314" s="26"/>
      <c r="M1314" s="24" t="s">
        <v>6034</v>
      </c>
      <c r="N1314" s="23" t="s">
        <v>58</v>
      </c>
      <c r="O1314" s="27"/>
      <c r="P1314" s="23" t="s">
        <v>6218</v>
      </c>
      <c r="Q1314" s="27" t="str">
        <f>IF(O1314&lt;&gt;"",O1314,IF(ISNUMBER(FIND("xant",E1314)),"ant",IF(ISNUMBER(FIND("xgre",E1314)),"gre","glb")))</f>
        <v>glb</v>
      </c>
      <c r="R1314" s="23"/>
      <c r="S1314" s="23" t="str">
        <f t="shared" si="60"/>
        <v>longitude, latitude, time</v>
      </c>
      <c r="T1314" s="23" t="str">
        <f t="shared" si="61"/>
        <v>area: time: mean where sea_ice</v>
      </c>
      <c r="U1314" s="27" t="str">
        <f t="shared" si="62"/>
        <v>hfss</v>
      </c>
      <c r="V1314" s="23"/>
    </row>
    <row r="1315" spans="1:22" ht="56">
      <c r="A1315" s="23" t="s">
        <v>5412</v>
      </c>
      <c r="B1315" s="23" t="s">
        <v>5413</v>
      </c>
      <c r="C1315" s="24" t="s">
        <v>5414</v>
      </c>
      <c r="D1315" s="24" t="s">
        <v>5415</v>
      </c>
      <c r="E1315" s="24" t="s">
        <v>14</v>
      </c>
      <c r="F1315" s="23" t="s">
        <v>15</v>
      </c>
      <c r="G1315" s="23"/>
      <c r="H1315" s="23" t="s">
        <v>16</v>
      </c>
      <c r="I1315" s="24" t="s">
        <v>3350</v>
      </c>
      <c r="J1315" s="23" t="s">
        <v>37</v>
      </c>
      <c r="K1315" s="24" t="s">
        <v>6031</v>
      </c>
      <c r="L1315" s="26"/>
      <c r="M1315" s="24" t="s">
        <v>6034</v>
      </c>
      <c r="N1315" s="23"/>
      <c r="O1315" s="27"/>
      <c r="P1315" s="23" t="s">
        <v>6218</v>
      </c>
      <c r="Q1315" s="27" t="str">
        <f>IF(O1315&lt;&gt;"",O1315,IF(ISNUMBER(FIND("xant",E1315)),"ant",IF(ISNUMBER(FIND("xgre",E1315)),"gre","glb")))</f>
        <v>glb</v>
      </c>
      <c r="R1315" s="23"/>
      <c r="S1315" s="23" t="str">
        <f t="shared" si="60"/>
        <v>longitude, latitude, time</v>
      </c>
      <c r="T1315" s="23" t="str">
        <f t="shared" si="61"/>
        <v>area: time: mean where sea_ice</v>
      </c>
      <c r="U1315" s="27" t="str">
        <f t="shared" si="62"/>
        <v>siflswdbot</v>
      </c>
      <c r="V1315" s="23"/>
    </row>
    <row r="1316" spans="1:22" ht="56">
      <c r="A1316" s="23" t="s">
        <v>5655</v>
      </c>
      <c r="B1316" s="23" t="s">
        <v>5413</v>
      </c>
      <c r="C1316" s="24" t="s">
        <v>5414</v>
      </c>
      <c r="D1316" s="24" t="s">
        <v>5415</v>
      </c>
      <c r="E1316" s="24" t="s">
        <v>14</v>
      </c>
      <c r="F1316" s="23" t="s">
        <v>15</v>
      </c>
      <c r="G1316" s="23"/>
      <c r="H1316" s="23" t="s">
        <v>16</v>
      </c>
      <c r="I1316" s="24" t="s">
        <v>3350</v>
      </c>
      <c r="J1316" s="23" t="s">
        <v>37</v>
      </c>
      <c r="K1316" s="24" t="s">
        <v>6031</v>
      </c>
      <c r="L1316" s="26"/>
      <c r="M1316" s="24" t="s">
        <v>6034</v>
      </c>
      <c r="N1316" s="23"/>
      <c r="O1316" s="27"/>
      <c r="P1316" s="23" t="s">
        <v>6218</v>
      </c>
      <c r="Q1316" s="27" t="str">
        <f>IF(O1316&lt;&gt;"",O1316,IF(ISNUMBER(FIND("xant",E1316)),"ant",IF(ISNUMBER(FIND("xgre",E1316)),"gre","glb")))</f>
        <v>glb</v>
      </c>
      <c r="R1316" s="23"/>
      <c r="S1316" s="23" t="str">
        <f t="shared" si="60"/>
        <v>longitude, latitude, time</v>
      </c>
      <c r="T1316" s="23" t="str">
        <f t="shared" si="61"/>
        <v>area: time: mean where sea_ice</v>
      </c>
      <c r="U1316" s="27" t="str">
        <f t="shared" si="62"/>
        <v>siflswdbot</v>
      </c>
      <c r="V1316" s="23"/>
    </row>
    <row r="1317" spans="1:22" ht="42">
      <c r="A1317" s="23" t="s">
        <v>5416</v>
      </c>
      <c r="B1317" s="23" t="s">
        <v>5417</v>
      </c>
      <c r="C1317" s="24" t="s">
        <v>5418</v>
      </c>
      <c r="D1317" s="24" t="s">
        <v>5419</v>
      </c>
      <c r="E1317" s="24" t="s">
        <v>14</v>
      </c>
      <c r="F1317" s="23" t="s">
        <v>15</v>
      </c>
      <c r="G1317" s="23"/>
      <c r="H1317" s="23" t="s">
        <v>16</v>
      </c>
      <c r="I1317" s="24" t="s">
        <v>3350</v>
      </c>
      <c r="J1317" s="23" t="s">
        <v>37</v>
      </c>
      <c r="K1317" s="24" t="s">
        <v>6071</v>
      </c>
      <c r="L1317" s="26"/>
      <c r="M1317" s="24" t="s">
        <v>6034</v>
      </c>
      <c r="N1317" s="23" t="s">
        <v>116</v>
      </c>
      <c r="O1317" s="27"/>
      <c r="P1317" s="23" t="s">
        <v>6218</v>
      </c>
      <c r="Q1317" s="27" t="str">
        <f>IF(O1317&lt;&gt;"",O1317,IF(ISNUMBER(FIND("xant",E1317)),"ant",IF(ISNUMBER(FIND("xgre",E1317)),"gre","glb")))</f>
        <v>glb</v>
      </c>
      <c r="R1317" s="23"/>
      <c r="S1317" s="23" t="str">
        <f t="shared" si="60"/>
        <v>longitude, latitude, time</v>
      </c>
      <c r="T1317" s="23" t="str">
        <f t="shared" si="61"/>
        <v>area: time: mean where sea_ice</v>
      </c>
      <c r="U1317" s="27" t="str">
        <f t="shared" si="62"/>
        <v>rsds</v>
      </c>
      <c r="V1317" s="23"/>
    </row>
    <row r="1318" spans="1:22" ht="42">
      <c r="A1318" s="23" t="s">
        <v>5656</v>
      </c>
      <c r="B1318" s="23" t="s">
        <v>5417</v>
      </c>
      <c r="C1318" s="24" t="s">
        <v>5657</v>
      </c>
      <c r="D1318" s="24" t="s">
        <v>5658</v>
      </c>
      <c r="E1318" s="24" t="s">
        <v>14</v>
      </c>
      <c r="F1318" s="23" t="s">
        <v>15</v>
      </c>
      <c r="G1318" s="23"/>
      <c r="H1318" s="23" t="s">
        <v>16</v>
      </c>
      <c r="I1318" s="24" t="s">
        <v>5643</v>
      </c>
      <c r="J1318" s="23" t="s">
        <v>18</v>
      </c>
      <c r="K1318" s="24" t="s">
        <v>6071</v>
      </c>
      <c r="L1318" s="26"/>
      <c r="M1318" s="24" t="s">
        <v>6034</v>
      </c>
      <c r="N1318" s="23" t="s">
        <v>116</v>
      </c>
      <c r="O1318" s="27"/>
      <c r="P1318" s="23" t="s">
        <v>6218</v>
      </c>
      <c r="Q1318" s="27" t="str">
        <f>IF(O1318&lt;&gt;"",O1318,IF(ISNUMBER(FIND("xant",E1318)),"ant",IF(ISNUMBER(FIND("xgre",E1318)),"gre","glb")))</f>
        <v>glb</v>
      </c>
      <c r="R1318" s="23"/>
      <c r="S1318" s="23" t="str">
        <f t="shared" si="60"/>
        <v>longitude, latitude, time</v>
      </c>
      <c r="T1318" s="23" t="str">
        <f t="shared" si="61"/>
        <v>area: time: mean where sea_ice</v>
      </c>
      <c r="U1318" s="27" t="str">
        <f t="shared" si="62"/>
        <v>rsds</v>
      </c>
      <c r="V1318" s="23"/>
    </row>
    <row r="1319" spans="1:22" ht="42">
      <c r="A1319" s="23" t="s">
        <v>5420</v>
      </c>
      <c r="B1319" s="23" t="s">
        <v>5421</v>
      </c>
      <c r="C1319" s="24" t="s">
        <v>5422</v>
      </c>
      <c r="D1319" s="24" t="s">
        <v>5423</v>
      </c>
      <c r="E1319" s="24" t="s">
        <v>14</v>
      </c>
      <c r="F1319" s="23" t="s">
        <v>15</v>
      </c>
      <c r="G1319" s="23"/>
      <c r="H1319" s="23" t="s">
        <v>16</v>
      </c>
      <c r="I1319" s="24" t="s">
        <v>3350</v>
      </c>
      <c r="J1319" s="23" t="s">
        <v>37</v>
      </c>
      <c r="K1319" s="24" t="s">
        <v>6071</v>
      </c>
      <c r="L1319" s="26"/>
      <c r="M1319" s="24" t="s">
        <v>6034</v>
      </c>
      <c r="N1319" s="23" t="s">
        <v>123</v>
      </c>
      <c r="O1319" s="27"/>
      <c r="P1319" s="23" t="s">
        <v>6218</v>
      </c>
      <c r="Q1319" s="27" t="str">
        <f>IF(O1319&lt;&gt;"",O1319,IF(ISNUMBER(FIND("xant",E1319)),"ant",IF(ISNUMBER(FIND("xgre",E1319)),"gre","glb")))</f>
        <v>glb</v>
      </c>
      <c r="R1319" s="23"/>
      <c r="S1319" s="23" t="str">
        <f t="shared" si="60"/>
        <v>longitude, latitude, time</v>
      </c>
      <c r="T1319" s="23" t="str">
        <f t="shared" si="61"/>
        <v>area: time: mean where sea_ice</v>
      </c>
      <c r="U1319" s="27" t="str">
        <f t="shared" si="62"/>
        <v>rsus</v>
      </c>
      <c r="V1319" s="23"/>
    </row>
    <row r="1320" spans="1:22" ht="42">
      <c r="A1320" s="23" t="s">
        <v>5659</v>
      </c>
      <c r="B1320" s="23" t="s">
        <v>5421</v>
      </c>
      <c r="C1320" s="24" t="s">
        <v>5422</v>
      </c>
      <c r="D1320" s="24" t="s">
        <v>5423</v>
      </c>
      <c r="E1320" s="24" t="s">
        <v>14</v>
      </c>
      <c r="F1320" s="23" t="s">
        <v>15</v>
      </c>
      <c r="G1320" s="23"/>
      <c r="H1320" s="23" t="s">
        <v>16</v>
      </c>
      <c r="I1320" s="24" t="s">
        <v>5643</v>
      </c>
      <c r="J1320" s="23" t="s">
        <v>18</v>
      </c>
      <c r="K1320" s="24" t="s">
        <v>6071</v>
      </c>
      <c r="L1320" s="26"/>
      <c r="M1320" s="24" t="s">
        <v>6034</v>
      </c>
      <c r="N1320" s="23" t="s">
        <v>123</v>
      </c>
      <c r="O1320" s="27"/>
      <c r="P1320" s="23" t="s">
        <v>6218</v>
      </c>
      <c r="Q1320" s="27" t="str">
        <f>IF(O1320&lt;&gt;"",O1320,IF(ISNUMBER(FIND("xant",E1320)),"ant",IF(ISNUMBER(FIND("xgre",E1320)),"gre","glb")))</f>
        <v>glb</v>
      </c>
      <c r="R1320" s="23"/>
      <c r="S1320" s="23" t="str">
        <f t="shared" si="60"/>
        <v>longitude, latitude, time</v>
      </c>
      <c r="T1320" s="23" t="str">
        <f t="shared" si="61"/>
        <v>area: time: mean where sea_ice</v>
      </c>
      <c r="U1320" s="27" t="str">
        <f t="shared" si="62"/>
        <v>rsus</v>
      </c>
      <c r="V1320" s="23"/>
    </row>
    <row r="1321" spans="1:22" ht="28">
      <c r="A1321" s="23" t="s">
        <v>5660</v>
      </c>
      <c r="B1321" s="23" t="s">
        <v>5661</v>
      </c>
      <c r="C1321" s="24" t="s">
        <v>5662</v>
      </c>
      <c r="D1321" s="24" t="s">
        <v>5663</v>
      </c>
      <c r="E1321" s="24" t="s">
        <v>14</v>
      </c>
      <c r="F1321" s="23" t="s">
        <v>15</v>
      </c>
      <c r="G1321" s="23"/>
      <c r="H1321" s="23" t="s">
        <v>16</v>
      </c>
      <c r="I1321" s="24" t="s">
        <v>3350</v>
      </c>
      <c r="J1321" s="23" t="s">
        <v>2221</v>
      </c>
      <c r="K1321" s="24" t="s">
        <v>6031</v>
      </c>
      <c r="L1321" s="26"/>
      <c r="M1321" s="24" t="s">
        <v>6034</v>
      </c>
      <c r="N1321" s="23"/>
      <c r="O1321" s="27"/>
      <c r="P1321" s="23" t="s">
        <v>6218</v>
      </c>
      <c r="Q1321" s="27" t="str">
        <f>IF(O1321&lt;&gt;"",O1321,IF(ISNUMBER(FIND("xant",E1321)),"ant",IF(ISNUMBER(FIND("xgre",E1321)),"gre","glb")))</f>
        <v>glb</v>
      </c>
      <c r="R1321" s="23"/>
      <c r="S1321" s="23" t="str">
        <f t="shared" si="60"/>
        <v>longitude, latitude, time</v>
      </c>
      <c r="T1321" s="23" t="str">
        <f t="shared" si="61"/>
        <v>area: time: mean where sea_ice</v>
      </c>
      <c r="U1321" s="27" t="str">
        <f t="shared" si="62"/>
        <v>siforcecoriolx</v>
      </c>
      <c r="V1321" s="23"/>
    </row>
    <row r="1322" spans="1:22" ht="42">
      <c r="A1322" s="23" t="s">
        <v>5664</v>
      </c>
      <c r="B1322" s="23" t="s">
        <v>5665</v>
      </c>
      <c r="C1322" s="24" t="s">
        <v>5666</v>
      </c>
      <c r="D1322" s="24" t="s">
        <v>5667</v>
      </c>
      <c r="E1322" s="24" t="s">
        <v>14</v>
      </c>
      <c r="F1322" s="23" t="s">
        <v>15</v>
      </c>
      <c r="G1322" s="23"/>
      <c r="H1322" s="23" t="s">
        <v>16</v>
      </c>
      <c r="I1322" s="24" t="s">
        <v>3350</v>
      </c>
      <c r="J1322" s="23" t="s">
        <v>2221</v>
      </c>
      <c r="K1322" s="24" t="s">
        <v>6069</v>
      </c>
      <c r="L1322" s="26"/>
      <c r="M1322" s="24" t="s">
        <v>6034</v>
      </c>
      <c r="N1322" s="23"/>
      <c r="O1322" s="27"/>
      <c r="P1322" s="23" t="s">
        <v>6218</v>
      </c>
      <c r="Q1322" s="27" t="str">
        <f>IF(O1322&lt;&gt;"",O1322,IF(ISNUMBER(FIND("xant",E1322)),"ant",IF(ISNUMBER(FIND("xgre",E1322)),"gre","glb")))</f>
        <v>glb</v>
      </c>
      <c r="R1322" s="23"/>
      <c r="S1322" s="23" t="str">
        <f t="shared" si="60"/>
        <v>longitude, latitude, time</v>
      </c>
      <c r="T1322" s="23" t="str">
        <f t="shared" si="61"/>
        <v>area: time: mean where sea_ice</v>
      </c>
      <c r="U1322" s="27" t="str">
        <f t="shared" si="62"/>
        <v>siforcecorioly</v>
      </c>
      <c r="V1322" s="23"/>
    </row>
    <row r="1323" spans="1:22" ht="42">
      <c r="A1323" s="23" t="s">
        <v>5668</v>
      </c>
      <c r="B1323" s="23" t="s">
        <v>5669</v>
      </c>
      <c r="C1323" s="24" t="s">
        <v>5670</v>
      </c>
      <c r="D1323" s="24" t="s">
        <v>5671</v>
      </c>
      <c r="E1323" s="24" t="s">
        <v>14</v>
      </c>
      <c r="F1323" s="23" t="s">
        <v>15</v>
      </c>
      <c r="G1323" s="23"/>
      <c r="H1323" s="23" t="s">
        <v>16</v>
      </c>
      <c r="I1323" s="24" t="s">
        <v>3350</v>
      </c>
      <c r="J1323" s="23" t="s">
        <v>2221</v>
      </c>
      <c r="K1323" s="24" t="s">
        <v>6069</v>
      </c>
      <c r="L1323" s="26"/>
      <c r="M1323" s="24" t="s">
        <v>6034</v>
      </c>
      <c r="N1323" s="23"/>
      <c r="O1323" s="27"/>
      <c r="P1323" s="23" t="s">
        <v>6218</v>
      </c>
      <c r="Q1323" s="27" t="str">
        <f>IF(O1323&lt;&gt;"",O1323,IF(ISNUMBER(FIND("xant",E1323)),"ant",IF(ISNUMBER(FIND("xgre",E1323)),"gre","glb")))</f>
        <v>glb</v>
      </c>
      <c r="R1323" s="23"/>
      <c r="S1323" s="23" t="str">
        <f t="shared" si="60"/>
        <v>longitude, latitude, time</v>
      </c>
      <c r="T1323" s="23" t="str">
        <f t="shared" si="61"/>
        <v>area: time: mean where sea_ice</v>
      </c>
      <c r="U1323" s="27" t="str">
        <f t="shared" si="62"/>
        <v>siforceintstrx</v>
      </c>
      <c r="V1323" s="23"/>
    </row>
    <row r="1324" spans="1:22" ht="42">
      <c r="A1324" s="23" t="s">
        <v>5672</v>
      </c>
      <c r="B1324" s="23" t="s">
        <v>5673</v>
      </c>
      <c r="C1324" s="24" t="s">
        <v>5674</v>
      </c>
      <c r="D1324" s="24" t="s">
        <v>5675</v>
      </c>
      <c r="E1324" s="24" t="s">
        <v>14</v>
      </c>
      <c r="F1324" s="23" t="s">
        <v>15</v>
      </c>
      <c r="G1324" s="23"/>
      <c r="H1324" s="23" t="s">
        <v>16</v>
      </c>
      <c r="I1324" s="24" t="s">
        <v>3350</v>
      </c>
      <c r="J1324" s="23" t="s">
        <v>2221</v>
      </c>
      <c r="K1324" s="24" t="s">
        <v>6069</v>
      </c>
      <c r="L1324" s="26"/>
      <c r="M1324" s="24" t="s">
        <v>6034</v>
      </c>
      <c r="N1324" s="23"/>
      <c r="O1324" s="27"/>
      <c r="P1324" s="23" t="s">
        <v>6218</v>
      </c>
      <c r="Q1324" s="27" t="str">
        <f>IF(O1324&lt;&gt;"",O1324,IF(ISNUMBER(FIND("xant",E1324)),"ant",IF(ISNUMBER(FIND("xgre",E1324)),"gre","glb")))</f>
        <v>glb</v>
      </c>
      <c r="R1324" s="23"/>
      <c r="S1324" s="23" t="str">
        <f t="shared" si="60"/>
        <v>longitude, latitude, time</v>
      </c>
      <c r="T1324" s="23" t="str">
        <f t="shared" si="61"/>
        <v>area: time: mean where sea_ice</v>
      </c>
      <c r="U1324" s="27" t="str">
        <f t="shared" si="62"/>
        <v>siforceintstry</v>
      </c>
      <c r="V1324" s="23"/>
    </row>
    <row r="1325" spans="1:22" ht="42">
      <c r="A1325" s="23" t="s">
        <v>5676</v>
      </c>
      <c r="B1325" s="23" t="s">
        <v>5677</v>
      </c>
      <c r="C1325" s="24" t="s">
        <v>5678</v>
      </c>
      <c r="D1325" s="24" t="s">
        <v>5679</v>
      </c>
      <c r="E1325" s="24" t="s">
        <v>14</v>
      </c>
      <c r="F1325" s="23" t="s">
        <v>15</v>
      </c>
      <c r="G1325" s="23"/>
      <c r="H1325" s="23" t="s">
        <v>16</v>
      </c>
      <c r="I1325" s="24" t="s">
        <v>3350</v>
      </c>
      <c r="J1325" s="23" t="s">
        <v>2221</v>
      </c>
      <c r="K1325" s="24" t="s">
        <v>6069</v>
      </c>
      <c r="L1325" s="26"/>
      <c r="M1325" s="24" t="s">
        <v>6034</v>
      </c>
      <c r="N1325" s="23"/>
      <c r="O1325" s="27"/>
      <c r="P1325" s="23" t="s">
        <v>6218</v>
      </c>
      <c r="Q1325" s="27" t="str">
        <f>IF(O1325&lt;&gt;"",O1325,IF(ISNUMBER(FIND("xant",E1325)),"ant",IF(ISNUMBER(FIND("xgre",E1325)),"gre","glb")))</f>
        <v>glb</v>
      </c>
      <c r="R1325" s="23"/>
      <c r="S1325" s="23" t="str">
        <f t="shared" si="60"/>
        <v>longitude, latitude, time</v>
      </c>
      <c r="T1325" s="23" t="str">
        <f t="shared" si="61"/>
        <v>area: time: mean where sea_ice</v>
      </c>
      <c r="U1325" s="27" t="str">
        <f t="shared" si="62"/>
        <v>siforcetiltx</v>
      </c>
      <c r="V1325" s="23"/>
    </row>
    <row r="1326" spans="1:22" ht="42">
      <c r="A1326" s="23" t="s">
        <v>5680</v>
      </c>
      <c r="B1326" s="23" t="s">
        <v>5681</v>
      </c>
      <c r="C1326" s="24" t="s">
        <v>5682</v>
      </c>
      <c r="D1326" s="24" t="s">
        <v>5683</v>
      </c>
      <c r="E1326" s="24" t="s">
        <v>14</v>
      </c>
      <c r="F1326" s="23" t="s">
        <v>15</v>
      </c>
      <c r="G1326" s="23"/>
      <c r="H1326" s="23" t="s">
        <v>16</v>
      </c>
      <c r="I1326" s="24" t="s">
        <v>3350</v>
      </c>
      <c r="J1326" s="23" t="s">
        <v>2221</v>
      </c>
      <c r="K1326" s="24" t="s">
        <v>6069</v>
      </c>
      <c r="L1326" s="26"/>
      <c r="M1326" s="24" t="s">
        <v>6034</v>
      </c>
      <c r="N1326" s="23"/>
      <c r="O1326" s="27"/>
      <c r="P1326" s="23" t="s">
        <v>6218</v>
      </c>
      <c r="Q1326" s="27" t="str">
        <f>IF(O1326&lt;&gt;"",O1326,IF(ISNUMBER(FIND("xant",E1326)),"ant",IF(ISNUMBER(FIND("xgre",E1326)),"gre","glb")))</f>
        <v>glb</v>
      </c>
      <c r="R1326" s="23"/>
      <c r="S1326" s="23" t="str">
        <f t="shared" si="60"/>
        <v>longitude, latitude, time</v>
      </c>
      <c r="T1326" s="23" t="str">
        <f t="shared" si="61"/>
        <v>area: time: mean where sea_ice</v>
      </c>
      <c r="U1326" s="27" t="str">
        <f t="shared" si="62"/>
        <v>siforcetilty</v>
      </c>
      <c r="V1326" s="23"/>
    </row>
    <row r="1327" spans="1:22" ht="28">
      <c r="A1327" s="23" t="s">
        <v>5684</v>
      </c>
      <c r="B1327" s="23" t="s">
        <v>5685</v>
      </c>
      <c r="C1327" s="24" t="s">
        <v>5686</v>
      </c>
      <c r="D1327" s="24" t="s">
        <v>5687</v>
      </c>
      <c r="E1327" s="24" t="s">
        <v>14</v>
      </c>
      <c r="F1327" s="23" t="s">
        <v>15</v>
      </c>
      <c r="G1327" s="23"/>
      <c r="H1327" s="23" t="s">
        <v>16</v>
      </c>
      <c r="I1327" s="24" t="s">
        <v>3350</v>
      </c>
      <c r="J1327" s="23" t="s">
        <v>37</v>
      </c>
      <c r="K1327" s="24" t="s">
        <v>6031</v>
      </c>
      <c r="L1327" s="26"/>
      <c r="M1327" s="24" t="s">
        <v>6034</v>
      </c>
      <c r="N1327" s="23"/>
      <c r="O1327" s="27"/>
      <c r="P1327" s="23" t="s">
        <v>6218</v>
      </c>
      <c r="Q1327" s="27" t="str">
        <f>IF(O1327&lt;&gt;"",O1327,IF(ISNUMBER(FIND("xant",E1327)),"ant",IF(ISNUMBER(FIND("xgre",E1327)),"gre","glb")))</f>
        <v>glb</v>
      </c>
      <c r="R1327" s="23"/>
      <c r="S1327" s="23" t="str">
        <f t="shared" si="60"/>
        <v>longitude, latitude, time</v>
      </c>
      <c r="T1327" s="23" t="str">
        <f t="shared" si="61"/>
        <v>area: time: mean where sea_ice</v>
      </c>
      <c r="U1327" s="27" t="str">
        <f t="shared" si="62"/>
        <v>sigpp</v>
      </c>
      <c r="V1327" s="23"/>
    </row>
    <row r="1328" spans="1:22" ht="196">
      <c r="A1328" s="23" t="s">
        <v>5424</v>
      </c>
      <c r="B1328" s="23" t="s">
        <v>5425</v>
      </c>
      <c r="C1328" s="24" t="s">
        <v>5426</v>
      </c>
      <c r="D1328" s="24" t="s">
        <v>5427</v>
      </c>
      <c r="E1328" s="24" t="s">
        <v>14</v>
      </c>
      <c r="F1328" s="23" t="s">
        <v>15</v>
      </c>
      <c r="G1328" s="23"/>
      <c r="H1328" s="23" t="s">
        <v>16</v>
      </c>
      <c r="I1328" s="24" t="s">
        <v>31</v>
      </c>
      <c r="J1328" s="23" t="s">
        <v>37</v>
      </c>
      <c r="K1328" s="24" t="s">
        <v>6072</v>
      </c>
      <c r="L1328" s="26"/>
      <c r="M1328" s="26"/>
      <c r="N1328" s="23"/>
      <c r="O1328" s="27"/>
      <c r="P1328" s="23" t="s">
        <v>6218</v>
      </c>
      <c r="Q1328" s="27" t="str">
        <f>IF(O1328&lt;&gt;"",O1328,IF(ISNUMBER(FIND("xant",E1328)),"ant",IF(ISNUMBER(FIND("xgre",E1328)),"gre","glb")))</f>
        <v>glb</v>
      </c>
      <c r="R1328" s="23"/>
      <c r="S1328" s="23" t="str">
        <f t="shared" si="60"/>
        <v>longitude, latitude, time</v>
      </c>
      <c r="T1328" s="23" t="str">
        <f t="shared" si="61"/>
        <v>area: mean where sea time: mean</v>
      </c>
      <c r="U1328" s="27" t="str">
        <f t="shared" si="62"/>
        <v>sihc</v>
      </c>
      <c r="V1328" s="23"/>
    </row>
    <row r="1329" spans="1:22" ht="196">
      <c r="A1329" s="23" t="s">
        <v>5688</v>
      </c>
      <c r="B1329" s="23" t="s">
        <v>5425</v>
      </c>
      <c r="C1329" s="24" t="s">
        <v>5426</v>
      </c>
      <c r="D1329" s="24" t="s">
        <v>5427</v>
      </c>
      <c r="E1329" s="24" t="s">
        <v>14</v>
      </c>
      <c r="F1329" s="23" t="s">
        <v>15</v>
      </c>
      <c r="G1329" s="23"/>
      <c r="H1329" s="23" t="s">
        <v>16</v>
      </c>
      <c r="I1329" s="24" t="s">
        <v>31</v>
      </c>
      <c r="J1329" s="23" t="s">
        <v>37</v>
      </c>
      <c r="K1329" s="24" t="s">
        <v>6072</v>
      </c>
      <c r="L1329" s="26"/>
      <c r="M1329" s="26"/>
      <c r="N1329" s="23"/>
      <c r="O1329" s="27"/>
      <c r="P1329" s="23" t="s">
        <v>6218</v>
      </c>
      <c r="Q1329" s="27" t="str">
        <f>IF(O1329&lt;&gt;"",O1329,IF(ISNUMBER(FIND("xant",E1329)),"ant",IF(ISNUMBER(FIND("xgre",E1329)),"gre","glb")))</f>
        <v>glb</v>
      </c>
      <c r="R1329" s="23"/>
      <c r="S1329" s="23" t="str">
        <f t="shared" si="60"/>
        <v>longitude, latitude, time</v>
      </c>
      <c r="T1329" s="23" t="str">
        <f t="shared" si="61"/>
        <v>area: mean where sea time: mean</v>
      </c>
      <c r="U1329" s="27" t="str">
        <f t="shared" si="62"/>
        <v>sihc</v>
      </c>
      <c r="V1329" s="23"/>
    </row>
    <row r="1330" spans="1:22" ht="112">
      <c r="A1330" s="23" t="s">
        <v>5428</v>
      </c>
      <c r="B1330" s="23" t="s">
        <v>5429</v>
      </c>
      <c r="C1330" s="24" t="s">
        <v>5430</v>
      </c>
      <c r="D1330" s="24" t="s">
        <v>5431</v>
      </c>
      <c r="E1330" s="24" t="s">
        <v>14</v>
      </c>
      <c r="F1330" s="23" t="s">
        <v>15</v>
      </c>
      <c r="G1330" s="23"/>
      <c r="H1330" s="23" t="s">
        <v>16</v>
      </c>
      <c r="I1330" s="24" t="s">
        <v>3350</v>
      </c>
      <c r="J1330" s="23" t="s">
        <v>37</v>
      </c>
      <c r="K1330" s="25" t="s">
        <v>6088</v>
      </c>
      <c r="L1330" s="24" t="s">
        <v>5691</v>
      </c>
      <c r="M1330" s="29" t="s">
        <v>6131</v>
      </c>
      <c r="N1330" s="23" t="s">
        <v>6073</v>
      </c>
      <c r="O1330" s="27"/>
      <c r="P1330" s="23" t="s">
        <v>6218</v>
      </c>
      <c r="Q1330" s="27" t="str">
        <f>IF(O1330&lt;&gt;"",O1330,IF(ISNUMBER(FIND("xant",E1330)),"ant",IF(ISNUMBER(FIND("xgre",E1330)),"gre","glb")))</f>
        <v>glb</v>
      </c>
      <c r="R1330" s="23"/>
      <c r="S1330" s="23" t="str">
        <f t="shared" si="60"/>
        <v>longitude, latitude, iceband, time</v>
      </c>
      <c r="T1330" s="23" t="str">
        <f t="shared" si="61"/>
        <v>area: time: mean where sea</v>
      </c>
      <c r="U1330" s="27" t="str">
        <f t="shared" si="62"/>
        <v>siconcitd</v>
      </c>
      <c r="V1330" s="23"/>
    </row>
    <row r="1331" spans="1:22" ht="112">
      <c r="A1331" s="23" t="s">
        <v>5689</v>
      </c>
      <c r="B1331" s="23" t="s">
        <v>5429</v>
      </c>
      <c r="C1331" s="24" t="s">
        <v>5690</v>
      </c>
      <c r="D1331" s="24" t="s">
        <v>5431</v>
      </c>
      <c r="E1331" s="24" t="s">
        <v>5691</v>
      </c>
      <c r="F1331" s="23" t="s">
        <v>15</v>
      </c>
      <c r="G1331" s="23"/>
      <c r="H1331" s="23" t="s">
        <v>16</v>
      </c>
      <c r="I1331" s="24" t="s">
        <v>3350</v>
      </c>
      <c r="J1331" s="23" t="s">
        <v>37</v>
      </c>
      <c r="K1331" s="25" t="s">
        <v>6088</v>
      </c>
      <c r="L1331" s="29"/>
      <c r="M1331" s="29" t="s">
        <v>6131</v>
      </c>
      <c r="N1331" s="23" t="s">
        <v>6073</v>
      </c>
      <c r="O1331" s="27"/>
      <c r="P1331" s="23" t="s">
        <v>6218</v>
      </c>
      <c r="Q1331" s="27" t="str">
        <f>IF(O1331&lt;&gt;"",O1331,IF(ISNUMBER(FIND("xant",E1331)),"ant",IF(ISNUMBER(FIND("xgre",E1331)),"gre","glb")))</f>
        <v>glb</v>
      </c>
      <c r="R1331" s="23"/>
      <c r="S1331" s="23" t="str">
        <f t="shared" si="60"/>
        <v>longitude, latitude, iceband, time</v>
      </c>
      <c r="T1331" s="23" t="str">
        <f t="shared" si="61"/>
        <v>area: time: mean where sea</v>
      </c>
      <c r="U1331" s="27" t="str">
        <f t="shared" si="62"/>
        <v>siconcitd</v>
      </c>
      <c r="V1331" s="23"/>
    </row>
    <row r="1332" spans="1:22" ht="70">
      <c r="A1332" s="23" t="s">
        <v>5432</v>
      </c>
      <c r="B1332" s="23" t="s">
        <v>5433</v>
      </c>
      <c r="C1332" s="24" t="s">
        <v>5434</v>
      </c>
      <c r="D1332" s="24" t="s">
        <v>5435</v>
      </c>
      <c r="E1332" s="24" t="s">
        <v>14</v>
      </c>
      <c r="F1332" s="23" t="s">
        <v>15</v>
      </c>
      <c r="G1332" s="23"/>
      <c r="H1332" s="23" t="s">
        <v>16</v>
      </c>
      <c r="I1332" s="24" t="s">
        <v>3350</v>
      </c>
      <c r="J1332" s="23" t="s">
        <v>37</v>
      </c>
      <c r="K1332" s="24" t="s">
        <v>6205</v>
      </c>
      <c r="L1332" s="24" t="s">
        <v>5691</v>
      </c>
      <c r="M1332" s="24" t="s">
        <v>6034</v>
      </c>
      <c r="N1332" s="23" t="s">
        <v>6074</v>
      </c>
      <c r="O1332" s="27"/>
      <c r="P1332" s="23" t="s">
        <v>6218</v>
      </c>
      <c r="Q1332" s="27" t="str">
        <f>IF(O1332&lt;&gt;"",O1332,IF(ISNUMBER(FIND("xant",E1332)),"ant",IF(ISNUMBER(FIND("xgre",E1332)),"gre","glb")))</f>
        <v>glb</v>
      </c>
      <c r="R1332" s="23"/>
      <c r="S1332" s="23" t="str">
        <f t="shared" si="60"/>
        <v>longitude, latitude, iceband, time</v>
      </c>
      <c r="T1332" s="23" t="str">
        <f t="shared" si="61"/>
        <v>area: time: mean where sea_ice</v>
      </c>
      <c r="U1332" s="27" t="str">
        <f t="shared" si="62"/>
        <v>sncitd</v>
      </c>
      <c r="V1332" s="23"/>
    </row>
    <row r="1333" spans="1:22" ht="70">
      <c r="A1333" s="23" t="s">
        <v>5692</v>
      </c>
      <c r="B1333" s="23" t="s">
        <v>5433</v>
      </c>
      <c r="C1333" s="24" t="s">
        <v>5693</v>
      </c>
      <c r="D1333" s="24" t="s">
        <v>5435</v>
      </c>
      <c r="E1333" s="24" t="s">
        <v>5691</v>
      </c>
      <c r="F1333" s="23" t="s">
        <v>15</v>
      </c>
      <c r="G1333" s="23"/>
      <c r="H1333" s="23" t="s">
        <v>16</v>
      </c>
      <c r="I1333" s="24" t="s">
        <v>5694</v>
      </c>
      <c r="J1333" s="23" t="s">
        <v>37</v>
      </c>
      <c r="K1333" s="24" t="s">
        <v>6204</v>
      </c>
      <c r="L1333" s="26"/>
      <c r="M1333" s="24" t="s">
        <v>6034</v>
      </c>
      <c r="N1333" s="23" t="s">
        <v>6074</v>
      </c>
      <c r="O1333" s="27"/>
      <c r="P1333" s="23" t="s">
        <v>6218</v>
      </c>
      <c r="Q1333" s="27" t="str">
        <f>IF(O1333&lt;&gt;"",O1333,IF(ISNUMBER(FIND("xant",E1333)),"ant",IF(ISNUMBER(FIND("xgre",E1333)),"gre","glb")))</f>
        <v>glb</v>
      </c>
      <c r="R1333" s="23"/>
      <c r="S1333" s="23" t="str">
        <f t="shared" si="60"/>
        <v>longitude, latitude, iceband, time</v>
      </c>
      <c r="T1333" s="23" t="str">
        <f t="shared" si="61"/>
        <v>area: time: mean where sea_ice</v>
      </c>
      <c r="U1333" s="27" t="str">
        <f t="shared" si="62"/>
        <v>sncitd</v>
      </c>
      <c r="V1333" s="23"/>
    </row>
    <row r="1334" spans="1:22" ht="112">
      <c r="A1334" s="23" t="s">
        <v>5436</v>
      </c>
      <c r="B1334" s="23" t="s">
        <v>5437</v>
      </c>
      <c r="C1334" s="24" t="s">
        <v>5438</v>
      </c>
      <c r="D1334" s="24" t="s">
        <v>5439</v>
      </c>
      <c r="E1334" s="24" t="s">
        <v>14</v>
      </c>
      <c r="F1334" s="23" t="s">
        <v>15</v>
      </c>
      <c r="G1334" s="23"/>
      <c r="H1334" s="23" t="s">
        <v>16</v>
      </c>
      <c r="I1334" s="24" t="s">
        <v>3350</v>
      </c>
      <c r="J1334" s="23" t="s">
        <v>37</v>
      </c>
      <c r="K1334" s="24" t="s">
        <v>6206</v>
      </c>
      <c r="L1334" s="24" t="s">
        <v>5691</v>
      </c>
      <c r="M1334" s="24" t="s">
        <v>6112</v>
      </c>
      <c r="N1334" s="23" t="s">
        <v>6075</v>
      </c>
      <c r="O1334" s="27"/>
      <c r="P1334" s="23" t="s">
        <v>6218</v>
      </c>
      <c r="Q1334" s="27" t="str">
        <f>IF(O1334&lt;&gt;"",O1334,IF(ISNUMBER(FIND("xant",E1334)),"ant",IF(ISNUMBER(FIND("xgre",E1334)),"gre","glb")))</f>
        <v>glb</v>
      </c>
      <c r="R1334" s="23"/>
      <c r="S1334" s="23" t="str">
        <f t="shared" si="60"/>
        <v>longitude, latitude, iceband, time</v>
      </c>
      <c r="T1334" s="23" t="str">
        <f t="shared" si="61"/>
        <v>area: time: mean where sea_ice (weighted by area of sea ice)</v>
      </c>
      <c r="U1334" s="27" t="str">
        <f t="shared" si="62"/>
        <v>snditd</v>
      </c>
      <c r="V1334" s="23"/>
    </row>
    <row r="1335" spans="1:22" ht="112">
      <c r="A1335" s="23" t="s">
        <v>5695</v>
      </c>
      <c r="B1335" s="23" t="s">
        <v>5437</v>
      </c>
      <c r="C1335" s="24" t="s">
        <v>5696</v>
      </c>
      <c r="D1335" s="24" t="s">
        <v>5439</v>
      </c>
      <c r="E1335" s="24" t="s">
        <v>5691</v>
      </c>
      <c r="F1335" s="23" t="s">
        <v>15</v>
      </c>
      <c r="G1335" s="23"/>
      <c r="H1335" s="23" t="s">
        <v>16</v>
      </c>
      <c r="I1335" s="24" t="s">
        <v>5694</v>
      </c>
      <c r="J1335" s="23" t="s">
        <v>37</v>
      </c>
      <c r="K1335" s="24" t="s">
        <v>6076</v>
      </c>
      <c r="L1335" s="26"/>
      <c r="M1335" s="24" t="s">
        <v>6112</v>
      </c>
      <c r="N1335" s="23" t="s">
        <v>6075</v>
      </c>
      <c r="O1335" s="27"/>
      <c r="P1335" s="23" t="s">
        <v>6218</v>
      </c>
      <c r="Q1335" s="27" t="str">
        <f>IF(O1335&lt;&gt;"",O1335,IF(ISNUMBER(FIND("xant",E1335)),"ant",IF(ISNUMBER(FIND("xgre",E1335)),"gre","glb")))</f>
        <v>glb</v>
      </c>
      <c r="R1335" s="23"/>
      <c r="S1335" s="23" t="str">
        <f t="shared" si="60"/>
        <v>longitude, latitude, iceband, time</v>
      </c>
      <c r="T1335" s="23" t="str">
        <f t="shared" si="61"/>
        <v>area: time: mean where sea_ice (weighted by area of sea ice)</v>
      </c>
      <c r="U1335" s="27" t="str">
        <f t="shared" si="62"/>
        <v>snditd</v>
      </c>
      <c r="V1335" s="23"/>
    </row>
    <row r="1336" spans="1:22" ht="84">
      <c r="A1336" s="23" t="s">
        <v>5440</v>
      </c>
      <c r="B1336" s="23" t="s">
        <v>5441</v>
      </c>
      <c r="C1336" s="24" t="s">
        <v>5442</v>
      </c>
      <c r="D1336" s="24" t="s">
        <v>5443</v>
      </c>
      <c r="E1336" s="24" t="s">
        <v>14</v>
      </c>
      <c r="F1336" s="23" t="s">
        <v>15</v>
      </c>
      <c r="G1336" s="23"/>
      <c r="H1336" s="23" t="s">
        <v>16</v>
      </c>
      <c r="I1336" s="24" t="s">
        <v>3350</v>
      </c>
      <c r="J1336" s="23" t="s">
        <v>37</v>
      </c>
      <c r="K1336" s="24" t="s">
        <v>6078</v>
      </c>
      <c r="L1336" s="24" t="s">
        <v>5691</v>
      </c>
      <c r="M1336" s="24" t="s">
        <v>6034</v>
      </c>
      <c r="N1336" s="23" t="s">
        <v>6077</v>
      </c>
      <c r="O1336" s="27"/>
      <c r="P1336" s="23" t="s">
        <v>6218</v>
      </c>
      <c r="Q1336" s="27" t="str">
        <f>IF(O1336&lt;&gt;"",O1336,IF(ISNUMBER(FIND("xant",E1336)),"ant",IF(ISNUMBER(FIND("xgre",E1336)),"gre","glb")))</f>
        <v>glb</v>
      </c>
      <c r="R1336" s="23"/>
      <c r="S1336" s="23" t="str">
        <f t="shared" si="60"/>
        <v>longitude, latitude, iceband, time</v>
      </c>
      <c r="T1336" s="23" t="str">
        <f t="shared" si="61"/>
        <v>area: time: mean where sea_ice</v>
      </c>
      <c r="U1336" s="27" t="str">
        <f t="shared" si="62"/>
        <v>sithickitd</v>
      </c>
      <c r="V1336" s="23"/>
    </row>
    <row r="1337" spans="1:22" ht="84">
      <c r="A1337" s="23" t="s">
        <v>5697</v>
      </c>
      <c r="B1337" s="23" t="s">
        <v>5441</v>
      </c>
      <c r="C1337" s="24" t="s">
        <v>5698</v>
      </c>
      <c r="D1337" s="24" t="s">
        <v>5443</v>
      </c>
      <c r="E1337" s="24" t="s">
        <v>5691</v>
      </c>
      <c r="F1337" s="23" t="s">
        <v>15</v>
      </c>
      <c r="G1337" s="23"/>
      <c r="H1337" s="23" t="s">
        <v>16</v>
      </c>
      <c r="I1337" s="24" t="s">
        <v>5694</v>
      </c>
      <c r="J1337" s="23" t="s">
        <v>37</v>
      </c>
      <c r="K1337" s="24" t="s">
        <v>6078</v>
      </c>
      <c r="L1337" s="26"/>
      <c r="M1337" s="24" t="s">
        <v>6034</v>
      </c>
      <c r="N1337" s="23" t="s">
        <v>6077</v>
      </c>
      <c r="O1337" s="27"/>
      <c r="P1337" s="23" t="s">
        <v>6218</v>
      </c>
      <c r="Q1337" s="27" t="str">
        <f>IF(O1337&lt;&gt;"",O1337,IF(ISNUMBER(FIND("xant",E1337)),"ant",IF(ISNUMBER(FIND("xgre",E1337)),"gre","glb")))</f>
        <v>glb</v>
      </c>
      <c r="R1337" s="23"/>
      <c r="S1337" s="23" t="str">
        <f t="shared" si="60"/>
        <v>longitude, latitude, iceband, time</v>
      </c>
      <c r="T1337" s="23" t="str">
        <f t="shared" si="61"/>
        <v>area: time: mean where sea_ice</v>
      </c>
      <c r="U1337" s="27" t="str">
        <f t="shared" si="62"/>
        <v>sithickitd</v>
      </c>
      <c r="V1337" s="23"/>
    </row>
    <row r="1338" spans="1:22" ht="14">
      <c r="A1338" s="23" t="s">
        <v>5699</v>
      </c>
      <c r="B1338" s="23" t="s">
        <v>5700</v>
      </c>
      <c r="C1338" s="24" t="s">
        <v>5701</v>
      </c>
      <c r="D1338" s="24" t="s">
        <v>5702</v>
      </c>
      <c r="E1338" s="24" t="s">
        <v>14</v>
      </c>
      <c r="F1338" s="23" t="s">
        <v>15</v>
      </c>
      <c r="G1338" s="23"/>
      <c r="H1338" s="23" t="s">
        <v>16</v>
      </c>
      <c r="I1338" s="24" t="s">
        <v>31</v>
      </c>
      <c r="J1338" s="23" t="s">
        <v>37</v>
      </c>
      <c r="K1338" s="24" t="s">
        <v>6079</v>
      </c>
      <c r="L1338" s="26"/>
      <c r="M1338" s="26"/>
      <c r="N1338" s="23"/>
      <c r="O1338" s="27"/>
      <c r="P1338" s="23" t="s">
        <v>6218</v>
      </c>
      <c r="Q1338" s="27" t="str">
        <f>IF(O1338&lt;&gt;"",O1338,IF(ISNUMBER(FIND("xant",E1338)),"ant",IF(ISNUMBER(FIND("xgre",E1338)),"gre","glb")))</f>
        <v>glb</v>
      </c>
      <c r="R1338" s="23"/>
      <c r="S1338" s="23" t="str">
        <f t="shared" si="60"/>
        <v>longitude, latitude, time</v>
      </c>
      <c r="T1338" s="23" t="str">
        <f t="shared" si="61"/>
        <v>area: mean where sea time: mean</v>
      </c>
      <c r="U1338" s="27" t="str">
        <f t="shared" si="62"/>
        <v>simass</v>
      </c>
      <c r="V1338" s="23"/>
    </row>
    <row r="1339" spans="1:22" ht="182">
      <c r="A1339" s="23" t="s">
        <v>5703</v>
      </c>
      <c r="B1339" s="23" t="s">
        <v>5704</v>
      </c>
      <c r="C1339" s="24" t="s">
        <v>5705</v>
      </c>
      <c r="D1339" s="24" t="s">
        <v>5706</v>
      </c>
      <c r="E1339" s="24" t="s">
        <v>5546</v>
      </c>
      <c r="F1339" s="23" t="s">
        <v>5547</v>
      </c>
      <c r="G1339" s="23"/>
      <c r="H1339" s="23" t="s">
        <v>16</v>
      </c>
      <c r="I1339" s="24" t="s">
        <v>1382</v>
      </c>
      <c r="J1339" s="23"/>
      <c r="K1339" s="24"/>
      <c r="L1339" s="26"/>
      <c r="M1339" s="26"/>
      <c r="N1339" s="23"/>
      <c r="O1339" s="27"/>
      <c r="P1339" s="23" t="s">
        <v>6221</v>
      </c>
      <c r="Q1339" s="27" t="str">
        <f>IF(O1339&lt;&gt;"",O1339,IF(ISNUMBER(FIND("xant",E1339)),"ant",IF(ISNUMBER(FIND("xgre",E1339)),"gre","glb")))</f>
        <v>glb</v>
      </c>
      <c r="R1339" s="23"/>
      <c r="S1339" s="23" t="str">
        <f t="shared" si="60"/>
        <v>siline, time</v>
      </c>
      <c r="T1339" s="23" t="str">
        <f t="shared" si="61"/>
        <v>time: mean</v>
      </c>
      <c r="U1339" s="27" t="str">
        <f t="shared" si="62"/>
        <v>simassacrossline</v>
      </c>
      <c r="V1339" s="23"/>
    </row>
    <row r="1340" spans="1:22" ht="42">
      <c r="A1340" s="23" t="s">
        <v>5444</v>
      </c>
      <c r="B1340" s="23" t="s">
        <v>5445</v>
      </c>
      <c r="C1340" s="24" t="s">
        <v>5446</v>
      </c>
      <c r="D1340" s="24" t="s">
        <v>5447</v>
      </c>
      <c r="E1340" s="24" t="s">
        <v>14</v>
      </c>
      <c r="F1340" s="23" t="s">
        <v>15</v>
      </c>
      <c r="G1340" s="23"/>
      <c r="H1340" s="23" t="s">
        <v>16</v>
      </c>
      <c r="I1340" s="24" t="s">
        <v>3350</v>
      </c>
      <c r="J1340" s="23" t="s">
        <v>37</v>
      </c>
      <c r="K1340" s="24" t="s">
        <v>6089</v>
      </c>
      <c r="L1340" s="24" t="s">
        <v>5452</v>
      </c>
      <c r="M1340" s="24" t="s">
        <v>6034</v>
      </c>
      <c r="N1340" s="23"/>
      <c r="O1340" s="27"/>
      <c r="P1340" s="23" t="s">
        <v>6218</v>
      </c>
      <c r="Q1340" s="27" t="str">
        <f>IF(O1340&lt;&gt;"",O1340,IF(ISNUMBER(FIND("xant",E1340)),"ant",IF(ISNUMBER(FIND("xgre",E1340)),"gre","glb")))</f>
        <v>glb</v>
      </c>
      <c r="R1340" s="23"/>
      <c r="S1340" s="23" t="str">
        <f t="shared" si="60"/>
        <v>longitude, latitude, time, typemp</v>
      </c>
      <c r="T1340" s="23" t="str">
        <f t="shared" si="61"/>
        <v>area: time: mean where sea_ice</v>
      </c>
      <c r="U1340" s="27" t="str">
        <f t="shared" si="62"/>
        <v>simpconc</v>
      </c>
      <c r="V1340" s="23"/>
    </row>
    <row r="1341" spans="1:22" ht="28">
      <c r="A1341" s="23" t="s">
        <v>5707</v>
      </c>
      <c r="B1341" s="23" t="s">
        <v>5445</v>
      </c>
      <c r="C1341" s="24" t="s">
        <v>5708</v>
      </c>
      <c r="D1341" s="24" t="s">
        <v>5447</v>
      </c>
      <c r="E1341" s="24" t="s">
        <v>5452</v>
      </c>
      <c r="F1341" s="23" t="s">
        <v>15</v>
      </c>
      <c r="G1341" s="23" t="s">
        <v>5453</v>
      </c>
      <c r="H1341" s="23" t="s">
        <v>16</v>
      </c>
      <c r="I1341" s="24" t="s">
        <v>3350</v>
      </c>
      <c r="J1341" s="23" t="s">
        <v>37</v>
      </c>
      <c r="K1341" s="24" t="s">
        <v>6089</v>
      </c>
      <c r="L1341" s="26"/>
      <c r="M1341" s="24" t="s">
        <v>6034</v>
      </c>
      <c r="N1341" s="23"/>
      <c r="O1341" s="27"/>
      <c r="P1341" s="23" t="s">
        <v>6218</v>
      </c>
      <c r="Q1341" s="27" t="str">
        <f>IF(O1341&lt;&gt;"",O1341,IF(ISNUMBER(FIND("xant",E1341)),"ant",IF(ISNUMBER(FIND("xgre",E1341)),"gre","glb")))</f>
        <v>glb</v>
      </c>
      <c r="R1341" s="23"/>
      <c r="S1341" s="23" t="str">
        <f t="shared" si="60"/>
        <v>longitude, latitude, time, typemp</v>
      </c>
      <c r="T1341" s="23" t="str">
        <f t="shared" si="61"/>
        <v>area: time: mean where sea_ice</v>
      </c>
      <c r="U1341" s="27" t="str">
        <f t="shared" si="62"/>
        <v>simpconc</v>
      </c>
      <c r="V1341" s="23"/>
    </row>
    <row r="1342" spans="1:22" ht="56">
      <c r="A1342" s="23" t="s">
        <v>5448</v>
      </c>
      <c r="B1342" s="23" t="s">
        <v>5449</v>
      </c>
      <c r="C1342" s="24" t="s">
        <v>5450</v>
      </c>
      <c r="D1342" s="24" t="s">
        <v>5451</v>
      </c>
      <c r="E1342" s="24" t="s">
        <v>5452</v>
      </c>
      <c r="F1342" s="23" t="s">
        <v>15</v>
      </c>
      <c r="G1342" s="23" t="s">
        <v>5453</v>
      </c>
      <c r="H1342" s="23" t="s">
        <v>16</v>
      </c>
      <c r="I1342" s="24" t="s">
        <v>3350</v>
      </c>
      <c r="J1342" s="23" t="s">
        <v>37</v>
      </c>
      <c r="K1342" s="24" t="s">
        <v>6089</v>
      </c>
      <c r="L1342" s="26"/>
      <c r="M1342" s="24" t="s">
        <v>6034</v>
      </c>
      <c r="N1342" s="23"/>
      <c r="O1342" s="27"/>
      <c r="P1342" s="23" t="s">
        <v>6218</v>
      </c>
      <c r="Q1342" s="27" t="str">
        <f>IF(O1342&lt;&gt;"",O1342,IF(ISNUMBER(FIND("xant",E1342)),"ant",IF(ISNUMBER(FIND("xgre",E1342)),"gre","glb")))</f>
        <v>glb</v>
      </c>
      <c r="R1342" s="23"/>
      <c r="S1342" s="23" t="str">
        <f t="shared" si="60"/>
        <v>longitude, latitude, time, typemp</v>
      </c>
      <c r="T1342" s="23" t="str">
        <f t="shared" si="61"/>
        <v>area: time: mean where sea_ice</v>
      </c>
      <c r="U1342" s="27" t="str">
        <f t="shared" si="62"/>
        <v>simpeffconc</v>
      </c>
      <c r="V1342" s="23"/>
    </row>
    <row r="1343" spans="1:22" ht="56">
      <c r="A1343" s="23" t="s">
        <v>5709</v>
      </c>
      <c r="B1343" s="23" t="s">
        <v>5449</v>
      </c>
      <c r="C1343" s="24" t="s">
        <v>5450</v>
      </c>
      <c r="D1343" s="24" t="s">
        <v>5451</v>
      </c>
      <c r="E1343" s="24" t="s">
        <v>5452</v>
      </c>
      <c r="F1343" s="23" t="s">
        <v>15</v>
      </c>
      <c r="G1343" s="23" t="s">
        <v>5453</v>
      </c>
      <c r="H1343" s="23" t="s">
        <v>16</v>
      </c>
      <c r="I1343" s="24" t="s">
        <v>3350</v>
      </c>
      <c r="J1343" s="23" t="s">
        <v>37</v>
      </c>
      <c r="K1343" s="24" t="s">
        <v>6089</v>
      </c>
      <c r="L1343" s="26"/>
      <c r="M1343" s="24" t="s">
        <v>6034</v>
      </c>
      <c r="N1343" s="23"/>
      <c r="O1343" s="27"/>
      <c r="P1343" s="23" t="s">
        <v>6218</v>
      </c>
      <c r="Q1343" s="27" t="str">
        <f>IF(O1343&lt;&gt;"",O1343,IF(ISNUMBER(FIND("xant",E1343)),"ant",IF(ISNUMBER(FIND("xgre",E1343)),"gre","glb")))</f>
        <v>glb</v>
      </c>
      <c r="R1343" s="23"/>
      <c r="S1343" s="23" t="str">
        <f t="shared" si="60"/>
        <v>longitude, latitude, time, typemp</v>
      </c>
      <c r="T1343" s="23" t="str">
        <f t="shared" si="61"/>
        <v>area: time: mean where sea_ice</v>
      </c>
      <c r="U1343" s="27" t="str">
        <f t="shared" si="62"/>
        <v>simpeffconc</v>
      </c>
      <c r="V1343" s="23"/>
    </row>
    <row r="1344" spans="1:22" ht="42">
      <c r="A1344" s="23" t="s">
        <v>5454</v>
      </c>
      <c r="B1344" s="23" t="s">
        <v>5455</v>
      </c>
      <c r="C1344" s="24" t="s">
        <v>5456</v>
      </c>
      <c r="D1344" s="24" t="s">
        <v>5457</v>
      </c>
      <c r="E1344" s="24" t="s">
        <v>14</v>
      </c>
      <c r="F1344" s="23" t="s">
        <v>15</v>
      </c>
      <c r="G1344" s="23"/>
      <c r="H1344" s="23" t="s">
        <v>16</v>
      </c>
      <c r="I1344" s="24" t="s">
        <v>3350</v>
      </c>
      <c r="J1344" s="23" t="s">
        <v>37</v>
      </c>
      <c r="K1344" s="24" t="s">
        <v>6031</v>
      </c>
      <c r="L1344" s="26"/>
      <c r="M1344" s="24" t="s">
        <v>6080</v>
      </c>
      <c r="N1344" s="23"/>
      <c r="O1344" s="27"/>
      <c r="P1344" s="23" t="s">
        <v>6218</v>
      </c>
      <c r="Q1344" s="27" t="str">
        <f>IF(O1344&lt;&gt;"",O1344,IF(ISNUMBER(FIND("xant",E1344)),"ant",IF(ISNUMBER(FIND("xgre",E1344)),"gre","glb")))</f>
        <v>glb</v>
      </c>
      <c r="R1344" s="23"/>
      <c r="S1344" s="23" t="str">
        <f t="shared" si="60"/>
        <v>longitude, latitude, time</v>
      </c>
      <c r="T1344" s="23" t="str">
        <f t="shared" si="61"/>
        <v>area: time: mean where sea_ice_melt_pond</v>
      </c>
      <c r="U1344" s="27" t="str">
        <f t="shared" si="62"/>
        <v>simprefrozen</v>
      </c>
      <c r="V1344" s="23"/>
    </row>
    <row r="1345" spans="1:22" ht="42">
      <c r="A1345" s="23" t="s">
        <v>5710</v>
      </c>
      <c r="B1345" s="23" t="s">
        <v>5455</v>
      </c>
      <c r="C1345" s="24" t="s">
        <v>5711</v>
      </c>
      <c r="D1345" s="24" t="s">
        <v>5457</v>
      </c>
      <c r="E1345" s="24" t="s">
        <v>14</v>
      </c>
      <c r="F1345" s="23" t="s">
        <v>15</v>
      </c>
      <c r="G1345" s="23"/>
      <c r="H1345" s="23" t="s">
        <v>16</v>
      </c>
      <c r="I1345" s="24" t="s">
        <v>5712</v>
      </c>
      <c r="J1345" s="23" t="s">
        <v>37</v>
      </c>
      <c r="K1345" s="24" t="s">
        <v>6031</v>
      </c>
      <c r="L1345" s="26"/>
      <c r="M1345" s="24" t="s">
        <v>6080</v>
      </c>
      <c r="N1345" s="23"/>
      <c r="O1345" s="27"/>
      <c r="P1345" s="23" t="s">
        <v>6218</v>
      </c>
      <c r="Q1345" s="27" t="str">
        <f>IF(O1345&lt;&gt;"",O1345,IF(ISNUMBER(FIND("xant",E1345)),"ant",IF(ISNUMBER(FIND("xgre",E1345)),"gre","glb")))</f>
        <v>glb</v>
      </c>
      <c r="R1345" s="23"/>
      <c r="S1345" s="23" t="str">
        <f t="shared" si="60"/>
        <v>longitude, latitude, time</v>
      </c>
      <c r="T1345" s="23" t="str">
        <f t="shared" si="61"/>
        <v>area: time: mean where sea_ice_melt_pond</v>
      </c>
      <c r="U1345" s="27" t="str">
        <f t="shared" si="62"/>
        <v>simprefrozen</v>
      </c>
      <c r="V1345" s="23"/>
    </row>
    <row r="1346" spans="1:22" ht="28">
      <c r="A1346" s="23" t="s">
        <v>5458</v>
      </c>
      <c r="B1346" s="23" t="s">
        <v>5459</v>
      </c>
      <c r="C1346" s="24" t="s">
        <v>5460</v>
      </c>
      <c r="D1346" s="24" t="s">
        <v>5461</v>
      </c>
      <c r="E1346" s="24" t="s">
        <v>14</v>
      </c>
      <c r="F1346" s="23" t="s">
        <v>15</v>
      </c>
      <c r="G1346" s="23"/>
      <c r="H1346" s="23" t="s">
        <v>16</v>
      </c>
      <c r="I1346" s="24" t="s">
        <v>3350</v>
      </c>
      <c r="J1346" s="23" t="s">
        <v>37</v>
      </c>
      <c r="K1346" s="24" t="s">
        <v>6031</v>
      </c>
      <c r="L1346" s="26"/>
      <c r="M1346" s="24" t="s">
        <v>6034</v>
      </c>
      <c r="N1346" s="23"/>
      <c r="O1346" s="27"/>
      <c r="P1346" s="23" t="s">
        <v>6218</v>
      </c>
      <c r="Q1346" s="27" t="str">
        <f>IF(O1346&lt;&gt;"",O1346,IF(ISNUMBER(FIND("xant",E1346)),"ant",IF(ISNUMBER(FIND("xgre",E1346)),"gre","glb")))</f>
        <v>glb</v>
      </c>
      <c r="R1346" s="23"/>
      <c r="S1346" s="23" t="str">
        <f t="shared" ref="S1346:S1409" si="63">IF(L1346="",E1346,L1346)</f>
        <v>longitude, latitude, time</v>
      </c>
      <c r="T1346" s="23" t="str">
        <f t="shared" ref="T1346:T1409" si="64">IF(M1346="",I1346,M1346)</f>
        <v>area: time: mean where sea_ice</v>
      </c>
      <c r="U1346" s="27" t="str">
        <f t="shared" ref="U1346:U1409" si="65">IF(N1346="",B1346,N1346)</f>
        <v>simpthick</v>
      </c>
      <c r="V1346" s="23"/>
    </row>
    <row r="1347" spans="1:22" ht="42">
      <c r="A1347" s="23" t="s">
        <v>5713</v>
      </c>
      <c r="B1347" s="23" t="s">
        <v>5459</v>
      </c>
      <c r="C1347" s="24" t="s">
        <v>5714</v>
      </c>
      <c r="D1347" s="24" t="s">
        <v>5461</v>
      </c>
      <c r="E1347" s="24" t="s">
        <v>14</v>
      </c>
      <c r="F1347" s="23" t="s">
        <v>15</v>
      </c>
      <c r="G1347" s="23"/>
      <c r="H1347" s="23" t="s">
        <v>16</v>
      </c>
      <c r="I1347" s="24" t="s">
        <v>5712</v>
      </c>
      <c r="J1347" s="23" t="s">
        <v>37</v>
      </c>
      <c r="K1347" s="24" t="s">
        <v>6031</v>
      </c>
      <c r="L1347" s="26"/>
      <c r="M1347" s="24" t="s">
        <v>6034</v>
      </c>
      <c r="N1347" s="23"/>
      <c r="O1347" s="27"/>
      <c r="P1347" s="23" t="s">
        <v>6218</v>
      </c>
      <c r="Q1347" s="27" t="str">
        <f>IF(O1347&lt;&gt;"",O1347,IF(ISNUMBER(FIND("xant",E1347)),"ant",IF(ISNUMBER(FIND("xgre",E1347)),"gre","glb")))</f>
        <v>glb</v>
      </c>
      <c r="R1347" s="23"/>
      <c r="S1347" s="23" t="str">
        <f t="shared" si="63"/>
        <v>longitude, latitude, time</v>
      </c>
      <c r="T1347" s="23" t="str">
        <f t="shared" si="64"/>
        <v>area: time: mean where sea_ice</v>
      </c>
      <c r="U1347" s="27" t="str">
        <f t="shared" si="65"/>
        <v>simpthick</v>
      </c>
      <c r="V1347" s="23"/>
    </row>
    <row r="1348" spans="1:22" ht="42">
      <c r="A1348" s="23" t="s">
        <v>5715</v>
      </c>
      <c r="B1348" s="23" t="s">
        <v>5716</v>
      </c>
      <c r="C1348" s="24" t="s">
        <v>5717</v>
      </c>
      <c r="D1348" s="24" t="s">
        <v>5718</v>
      </c>
      <c r="E1348" s="24" t="s">
        <v>14</v>
      </c>
      <c r="F1348" s="23" t="s">
        <v>15</v>
      </c>
      <c r="G1348" s="23"/>
      <c r="H1348" s="23" t="s">
        <v>16</v>
      </c>
      <c r="I1348" s="24" t="s">
        <v>3350</v>
      </c>
      <c r="J1348" s="23" t="s">
        <v>37</v>
      </c>
      <c r="K1348" s="24" t="s">
        <v>6031</v>
      </c>
      <c r="L1348" s="26"/>
      <c r="M1348" s="24" t="s">
        <v>6034</v>
      </c>
      <c r="N1348" s="23"/>
      <c r="O1348" s="27"/>
      <c r="P1348" s="23" t="s">
        <v>6218</v>
      </c>
      <c r="Q1348" s="27" t="str">
        <f>IF(O1348&lt;&gt;"",O1348,IF(ISNUMBER(FIND("xant",E1348)),"ant",IF(ISNUMBER(FIND("xgre",E1348)),"gre","glb")))</f>
        <v>glb</v>
      </c>
      <c r="R1348" s="23"/>
      <c r="S1348" s="23" t="str">
        <f t="shared" si="63"/>
        <v>longitude, latitude, time</v>
      </c>
      <c r="T1348" s="23" t="str">
        <f t="shared" si="64"/>
        <v>area: time: mean where sea_ice</v>
      </c>
      <c r="U1348" s="27" t="str">
        <f t="shared" si="65"/>
        <v>sino3</v>
      </c>
      <c r="V1348" s="23"/>
    </row>
    <row r="1349" spans="1:22" ht="140">
      <c r="A1349" s="23" t="s">
        <v>5077</v>
      </c>
      <c r="B1349" s="23" t="s">
        <v>5078</v>
      </c>
      <c r="C1349" s="24" t="s">
        <v>5079</v>
      </c>
      <c r="D1349" s="24" t="s">
        <v>5076</v>
      </c>
      <c r="E1349" s="24" t="s">
        <v>14</v>
      </c>
      <c r="F1349" s="23" t="s">
        <v>15</v>
      </c>
      <c r="G1349" s="23"/>
      <c r="H1349" s="23" t="s">
        <v>16</v>
      </c>
      <c r="I1349" s="24" t="s">
        <v>31</v>
      </c>
      <c r="J1349" s="23" t="s">
        <v>37</v>
      </c>
      <c r="K1349" s="24" t="s">
        <v>6003</v>
      </c>
      <c r="L1349" s="24" t="s">
        <v>72</v>
      </c>
      <c r="M1349" s="26"/>
      <c r="N1349" s="23" t="s">
        <v>5074</v>
      </c>
      <c r="O1349" s="27"/>
      <c r="P1349" s="23" t="s">
        <v>6218</v>
      </c>
      <c r="Q1349" s="27" t="str">
        <f>IF(O1349&lt;&gt;"",O1349,IF(ISNUMBER(FIND("xant",E1349)),"ant",IF(ISNUMBER(FIND("xgre",E1349)),"gre","glb")))</f>
        <v>glb</v>
      </c>
      <c r="R1349" s="23"/>
      <c r="S1349" s="23" t="str">
        <f t="shared" si="63"/>
        <v>longitude, latitude, time, depth0m</v>
      </c>
      <c r="T1349" s="23" t="str">
        <f t="shared" si="64"/>
        <v>area: mean where sea time: mean</v>
      </c>
      <c r="U1349" s="27" t="str">
        <f t="shared" si="65"/>
        <v>si</v>
      </c>
      <c r="V1349" s="23"/>
    </row>
    <row r="1350" spans="1:22" ht="70">
      <c r="A1350" s="23" t="s">
        <v>5719</v>
      </c>
      <c r="B1350" s="23" t="s">
        <v>5720</v>
      </c>
      <c r="C1350" s="24" t="s">
        <v>5721</v>
      </c>
      <c r="D1350" s="24" t="s">
        <v>5722</v>
      </c>
      <c r="E1350" s="24" t="s">
        <v>14</v>
      </c>
      <c r="F1350" s="23" t="s">
        <v>15</v>
      </c>
      <c r="G1350" s="23"/>
      <c r="H1350" s="23" t="s">
        <v>16</v>
      </c>
      <c r="I1350" s="24" t="s">
        <v>3350</v>
      </c>
      <c r="J1350" s="23" t="s">
        <v>37</v>
      </c>
      <c r="K1350" s="24" t="s">
        <v>6081</v>
      </c>
      <c r="L1350" s="26"/>
      <c r="M1350" s="24" t="s">
        <v>6034</v>
      </c>
      <c r="N1350" s="23" t="s">
        <v>312</v>
      </c>
      <c r="O1350" s="27"/>
      <c r="P1350" s="23" t="s">
        <v>6218</v>
      </c>
      <c r="Q1350" s="27" t="str">
        <f>IF(O1350&lt;&gt;"",O1350,IF(ISNUMBER(FIND("xant",E1350)),"ant",IF(ISNUMBER(FIND("xgre",E1350)),"gre","glb")))</f>
        <v>glb</v>
      </c>
      <c r="R1350" s="23"/>
      <c r="S1350" s="23" t="str">
        <f t="shared" si="63"/>
        <v>longitude, latitude, time</v>
      </c>
      <c r="T1350" s="23" t="str">
        <f t="shared" si="64"/>
        <v>area: time: mean where sea_ice</v>
      </c>
      <c r="U1350" s="27" t="str">
        <f t="shared" si="65"/>
        <v>prra</v>
      </c>
      <c r="V1350" s="23"/>
    </row>
    <row r="1351" spans="1:22" ht="44" customHeight="1">
      <c r="A1351" s="23" t="s">
        <v>5462</v>
      </c>
      <c r="B1351" s="23" t="s">
        <v>5463</v>
      </c>
      <c r="C1351" s="24" t="s">
        <v>5464</v>
      </c>
      <c r="D1351" s="24" t="s">
        <v>5465</v>
      </c>
      <c r="E1351" s="24" t="s">
        <v>14</v>
      </c>
      <c r="F1351" s="23" t="s">
        <v>15</v>
      </c>
      <c r="G1351" s="23"/>
      <c r="H1351" s="23" t="s">
        <v>16</v>
      </c>
      <c r="I1351" s="24" t="s">
        <v>3350</v>
      </c>
      <c r="J1351" s="23" t="s">
        <v>37</v>
      </c>
      <c r="K1351" s="24" t="s">
        <v>6082</v>
      </c>
      <c r="L1351" s="24" t="s">
        <v>5725</v>
      </c>
      <c r="M1351" s="15" t="s">
        <v>6226</v>
      </c>
      <c r="N1351" s="23"/>
      <c r="O1351" s="27"/>
      <c r="P1351" s="23" t="s">
        <v>6218</v>
      </c>
      <c r="Q1351" s="27" t="str">
        <f>IF(O1351&lt;&gt;"",O1351,IF(ISNUMBER(FIND("xant",E1351)),"ant",IF(ISNUMBER(FIND("xgre",E1351)),"gre","glb")))</f>
        <v>glb</v>
      </c>
      <c r="R1351" s="23"/>
      <c r="S1351" s="23" t="str">
        <f t="shared" si="63"/>
        <v>longitude, latitude, time, typesirdg</v>
      </c>
      <c r="T1351" s="23" t="str">
        <f t="shared" si="64"/>
        <v xml:space="preserve">area: time: mean </v>
      </c>
      <c r="U1351" s="27" t="str">
        <f t="shared" si="65"/>
        <v>sirdgconc</v>
      </c>
      <c r="V1351" s="23"/>
    </row>
    <row r="1352" spans="1:22" ht="42">
      <c r="A1352" s="23" t="s">
        <v>5723</v>
      </c>
      <c r="B1352" s="23" t="s">
        <v>5463</v>
      </c>
      <c r="C1352" s="24" t="s">
        <v>5724</v>
      </c>
      <c r="D1352" s="24" t="s">
        <v>5465</v>
      </c>
      <c r="E1352" s="24" t="s">
        <v>5725</v>
      </c>
      <c r="F1352" s="23" t="s">
        <v>15</v>
      </c>
      <c r="G1352" s="23" t="s">
        <v>5726</v>
      </c>
      <c r="H1352" s="23" t="s">
        <v>16</v>
      </c>
      <c r="I1352" s="24" t="s">
        <v>3350</v>
      </c>
      <c r="J1352" s="23" t="s">
        <v>37</v>
      </c>
      <c r="K1352" s="24" t="s">
        <v>6082</v>
      </c>
      <c r="L1352" s="26"/>
      <c r="M1352" s="15" t="s">
        <v>17</v>
      </c>
      <c r="N1352" s="23"/>
      <c r="O1352" s="27"/>
      <c r="P1352" s="23" t="s">
        <v>6218</v>
      </c>
      <c r="Q1352" s="27" t="str">
        <f>IF(O1352&lt;&gt;"",O1352,IF(ISNUMBER(FIND("xant",E1352)),"ant",IF(ISNUMBER(FIND("xgre",E1352)),"gre","glb")))</f>
        <v>glb</v>
      </c>
      <c r="R1352" s="23"/>
      <c r="S1352" s="23" t="str">
        <f t="shared" si="63"/>
        <v>longitude, latitude, time, typesirdg</v>
      </c>
      <c r="T1352" s="23" t="str">
        <f t="shared" si="64"/>
        <v>area: time: mean</v>
      </c>
      <c r="U1352" s="27" t="str">
        <f t="shared" si="65"/>
        <v>sirdgconc</v>
      </c>
      <c r="V1352" s="23"/>
    </row>
    <row r="1353" spans="1:22" ht="28">
      <c r="A1353" s="23" t="s">
        <v>5466</v>
      </c>
      <c r="B1353" s="23" t="s">
        <v>5467</v>
      </c>
      <c r="C1353" s="24" t="s">
        <v>5468</v>
      </c>
      <c r="D1353" s="24" t="s">
        <v>5469</v>
      </c>
      <c r="E1353" s="24" t="s">
        <v>14</v>
      </c>
      <c r="F1353" s="23" t="s">
        <v>15</v>
      </c>
      <c r="G1353" s="23"/>
      <c r="H1353" s="23" t="s">
        <v>16</v>
      </c>
      <c r="I1353" s="24" t="s">
        <v>3350</v>
      </c>
      <c r="J1353" s="23" t="s">
        <v>37</v>
      </c>
      <c r="K1353" s="24" t="s">
        <v>6091</v>
      </c>
      <c r="L1353" s="26"/>
      <c r="M1353" s="24" t="s">
        <v>6196</v>
      </c>
      <c r="N1353" s="23" t="s">
        <v>6092</v>
      </c>
      <c r="O1353" s="27"/>
      <c r="P1353" s="23" t="s">
        <v>6218</v>
      </c>
      <c r="Q1353" s="27" t="str">
        <f>IF(O1353&lt;&gt;"",O1353,IF(ISNUMBER(FIND("xant",E1353)),"ant",IF(ISNUMBER(FIND("xgre",E1353)),"gre","glb")))</f>
        <v>glb</v>
      </c>
      <c r="R1353" s="23"/>
      <c r="S1353" s="23" t="str">
        <f t="shared" si="63"/>
        <v>longitude, latitude, time</v>
      </c>
      <c r="T1353" s="23" t="str">
        <f t="shared" si="64"/>
        <v>area: time: mean where sea_ice_ridges</v>
      </c>
      <c r="U1353" s="27" t="str">
        <f t="shared" si="65"/>
        <v>sithickrdg</v>
      </c>
      <c r="V1353" s="23"/>
    </row>
    <row r="1354" spans="1:22" ht="28">
      <c r="A1354" s="23" t="s">
        <v>5727</v>
      </c>
      <c r="B1354" s="23" t="s">
        <v>5467</v>
      </c>
      <c r="C1354" s="24" t="s">
        <v>5728</v>
      </c>
      <c r="D1354" s="24" t="s">
        <v>5469</v>
      </c>
      <c r="E1354" s="24" t="s">
        <v>14</v>
      </c>
      <c r="F1354" s="23" t="s">
        <v>15</v>
      </c>
      <c r="G1354" s="23"/>
      <c r="H1354" s="23" t="s">
        <v>16</v>
      </c>
      <c r="I1354" s="24" t="s">
        <v>5729</v>
      </c>
      <c r="J1354" s="23" t="s">
        <v>37</v>
      </c>
      <c r="K1354" s="24" t="s">
        <v>6091</v>
      </c>
      <c r="L1354" s="26"/>
      <c r="M1354" s="24" t="s">
        <v>6196</v>
      </c>
      <c r="N1354" s="23" t="s">
        <v>6092</v>
      </c>
      <c r="O1354" s="27"/>
      <c r="P1354" s="23" t="s">
        <v>6218</v>
      </c>
      <c r="Q1354" s="27" t="str">
        <f>IF(O1354&lt;&gt;"",O1354,IF(ISNUMBER(FIND("xant",E1354)),"ant",IF(ISNUMBER(FIND("xgre",E1354)),"gre","glb")))</f>
        <v>glb</v>
      </c>
      <c r="R1354" s="23"/>
      <c r="S1354" s="23" t="str">
        <f t="shared" si="63"/>
        <v>longitude, latitude, time</v>
      </c>
      <c r="T1354" s="23" t="str">
        <f t="shared" si="64"/>
        <v>area: time: mean where sea_ice_ridges</v>
      </c>
      <c r="U1354" s="27" t="str">
        <f t="shared" si="65"/>
        <v>sithickrdg</v>
      </c>
      <c r="V1354" s="23"/>
    </row>
    <row r="1355" spans="1:22" ht="98">
      <c r="A1355" s="23" t="s">
        <v>5470</v>
      </c>
      <c r="B1355" s="23" t="s">
        <v>5471</v>
      </c>
      <c r="C1355" s="24" t="s">
        <v>5472</v>
      </c>
      <c r="D1355" s="24" t="s">
        <v>5473</v>
      </c>
      <c r="E1355" s="24" t="s">
        <v>14</v>
      </c>
      <c r="F1355" s="23" t="s">
        <v>15</v>
      </c>
      <c r="G1355" s="23"/>
      <c r="H1355" s="23" t="s">
        <v>16</v>
      </c>
      <c r="I1355" s="24" t="s">
        <v>3350</v>
      </c>
      <c r="J1355" s="23" t="s">
        <v>37</v>
      </c>
      <c r="K1355" s="24" t="s">
        <v>6031</v>
      </c>
      <c r="L1355" s="26"/>
      <c r="M1355" s="24" t="s">
        <v>6034</v>
      </c>
      <c r="N1355" s="23"/>
      <c r="O1355" s="27"/>
      <c r="P1355" s="23" t="s">
        <v>6218</v>
      </c>
      <c r="Q1355" s="27" t="str">
        <f>IF(O1355&lt;&gt;"",O1355,IF(ISNUMBER(FIND("xant",E1355)),"ant",IF(ISNUMBER(FIND("xgre",E1355)),"gre","glb")))</f>
        <v>glb</v>
      </c>
      <c r="R1355" s="23"/>
      <c r="S1355" s="23" t="str">
        <f t="shared" si="63"/>
        <v>longitude, latitude, time</v>
      </c>
      <c r="T1355" s="23" t="str">
        <f t="shared" si="64"/>
        <v>area: time: mean where sea_ice</v>
      </c>
      <c r="U1355" s="27" t="str">
        <f t="shared" si="65"/>
        <v>sisali</v>
      </c>
      <c r="V1355" s="23"/>
    </row>
    <row r="1356" spans="1:22" ht="98">
      <c r="A1356" s="23" t="s">
        <v>5730</v>
      </c>
      <c r="B1356" s="23" t="s">
        <v>5471</v>
      </c>
      <c r="C1356" s="24" t="s">
        <v>5731</v>
      </c>
      <c r="D1356" s="24" t="s">
        <v>5473</v>
      </c>
      <c r="E1356" s="24" t="s">
        <v>14</v>
      </c>
      <c r="F1356" s="23" t="s">
        <v>15</v>
      </c>
      <c r="G1356" s="23"/>
      <c r="H1356" s="23" t="s">
        <v>16</v>
      </c>
      <c r="I1356" s="24" t="s">
        <v>3350</v>
      </c>
      <c r="J1356" s="23" t="s">
        <v>37</v>
      </c>
      <c r="K1356" s="24" t="s">
        <v>6031</v>
      </c>
      <c r="L1356" s="26"/>
      <c r="M1356" s="24" t="s">
        <v>6034</v>
      </c>
      <c r="N1356" s="23"/>
      <c r="O1356" s="27"/>
      <c r="P1356" s="23" t="s">
        <v>6218</v>
      </c>
      <c r="Q1356" s="27" t="str">
        <f>IF(O1356&lt;&gt;"",O1356,IF(ISNUMBER(FIND("xant",E1356)),"ant",IF(ISNUMBER(FIND("xgre",E1356)),"gre","glb")))</f>
        <v>glb</v>
      </c>
      <c r="R1356" s="23"/>
      <c r="S1356" s="23" t="str">
        <f t="shared" si="63"/>
        <v>longitude, latitude, time</v>
      </c>
      <c r="T1356" s="23" t="str">
        <f t="shared" si="64"/>
        <v>area: time: mean where sea_ice</v>
      </c>
      <c r="U1356" s="27" t="str">
        <f t="shared" si="65"/>
        <v>sisali</v>
      </c>
      <c r="V1356" s="23"/>
    </row>
    <row r="1357" spans="1:22" ht="112">
      <c r="A1357" s="23" t="s">
        <v>5474</v>
      </c>
      <c r="B1357" s="23" t="s">
        <v>5475</v>
      </c>
      <c r="C1357" s="24" t="s">
        <v>5476</v>
      </c>
      <c r="D1357" s="24" t="s">
        <v>5477</v>
      </c>
      <c r="E1357" s="24" t="s">
        <v>14</v>
      </c>
      <c r="F1357" s="23" t="s">
        <v>15</v>
      </c>
      <c r="G1357" s="23"/>
      <c r="H1357" s="23" t="s">
        <v>16</v>
      </c>
      <c r="I1357" s="24" t="s">
        <v>3350</v>
      </c>
      <c r="J1357" s="23" t="s">
        <v>37</v>
      </c>
      <c r="K1357" s="24" t="s">
        <v>6093</v>
      </c>
      <c r="L1357" s="26"/>
      <c r="M1357" s="24" t="s">
        <v>6034</v>
      </c>
      <c r="N1357" s="23"/>
      <c r="O1357" s="27"/>
      <c r="P1357" s="23" t="s">
        <v>6218</v>
      </c>
      <c r="Q1357" s="27" t="str">
        <f>IF(O1357&lt;&gt;"",O1357,IF(ISNUMBER(FIND("xant",E1357)),"ant",IF(ISNUMBER(FIND("xgre",E1357)),"gre","glb")))</f>
        <v>glb</v>
      </c>
      <c r="R1357" s="23"/>
      <c r="S1357" s="23" t="str">
        <f t="shared" si="63"/>
        <v>longitude, latitude, time</v>
      </c>
      <c r="T1357" s="23" t="str">
        <f t="shared" si="64"/>
        <v>area: time: mean where sea_ice</v>
      </c>
      <c r="U1357" s="27" t="str">
        <f t="shared" si="65"/>
        <v>sisaltmass</v>
      </c>
      <c r="V1357" s="23"/>
    </row>
    <row r="1358" spans="1:22" ht="112">
      <c r="A1358" s="23" t="s">
        <v>5732</v>
      </c>
      <c r="B1358" s="23" t="s">
        <v>5475</v>
      </c>
      <c r="C1358" s="24" t="s">
        <v>5733</v>
      </c>
      <c r="D1358" s="24" t="s">
        <v>5477</v>
      </c>
      <c r="E1358" s="24" t="s">
        <v>14</v>
      </c>
      <c r="F1358" s="23" t="s">
        <v>15</v>
      </c>
      <c r="G1358" s="23"/>
      <c r="H1358" s="23" t="s">
        <v>16</v>
      </c>
      <c r="I1358" s="24" t="s">
        <v>31</v>
      </c>
      <c r="J1358" s="23" t="s">
        <v>37</v>
      </c>
      <c r="K1358" s="24" t="s">
        <v>6094</v>
      </c>
      <c r="L1358" s="26"/>
      <c r="M1358" s="24" t="s">
        <v>6034</v>
      </c>
      <c r="N1358" s="23"/>
      <c r="O1358" s="27"/>
      <c r="P1358" s="23" t="s">
        <v>6218</v>
      </c>
      <c r="Q1358" s="27" t="str">
        <f>IF(O1358&lt;&gt;"",O1358,IF(ISNUMBER(FIND("xant",E1358)),"ant",IF(ISNUMBER(FIND("xgre",E1358)),"gre","glb")))</f>
        <v>glb</v>
      </c>
      <c r="R1358" s="23"/>
      <c r="S1358" s="23" t="str">
        <f t="shared" si="63"/>
        <v>longitude, latitude, time</v>
      </c>
      <c r="T1358" s="23" t="str">
        <f t="shared" si="64"/>
        <v>area: time: mean where sea_ice</v>
      </c>
      <c r="U1358" s="27" t="str">
        <f t="shared" si="65"/>
        <v>sisaltmass</v>
      </c>
      <c r="V1358" s="23"/>
    </row>
    <row r="1359" spans="1:22" ht="56">
      <c r="A1359" s="23" t="s">
        <v>5734</v>
      </c>
      <c r="B1359" s="23" t="s">
        <v>5735</v>
      </c>
      <c r="C1359" s="24" t="s">
        <v>5736</v>
      </c>
      <c r="D1359" s="24" t="s">
        <v>5737</v>
      </c>
      <c r="E1359" s="24" t="s">
        <v>108</v>
      </c>
      <c r="F1359" s="23" t="s">
        <v>15</v>
      </c>
      <c r="G1359" s="23"/>
      <c r="H1359" s="23" t="s">
        <v>66</v>
      </c>
      <c r="I1359" s="24" t="s">
        <v>5572</v>
      </c>
      <c r="J1359" s="23" t="s">
        <v>37</v>
      </c>
      <c r="K1359" s="24" t="s">
        <v>6098</v>
      </c>
      <c r="L1359" s="26"/>
      <c r="M1359" s="24" t="s">
        <v>6090</v>
      </c>
      <c r="N1359" s="23"/>
      <c r="O1359" s="27"/>
      <c r="P1359" s="23" t="s">
        <v>6218</v>
      </c>
      <c r="Q1359" s="27" t="str">
        <f>IF(O1359&lt;&gt;"",O1359,IF(ISNUMBER(FIND("xant",E1359)),"ant",IF(ISNUMBER(FIND("xgre",E1359)),"gre","glb")))</f>
        <v>glb</v>
      </c>
      <c r="R1359" s="23"/>
      <c r="S1359" s="23" t="str">
        <f t="shared" si="63"/>
        <v>longitude, latitude, time1</v>
      </c>
      <c r="T1359" s="23" t="str">
        <f t="shared" si="64"/>
        <v>area: mean where sea_ice time: point</v>
      </c>
      <c r="U1359" s="27" t="str">
        <f t="shared" si="65"/>
        <v>sishearvel</v>
      </c>
      <c r="V1359" s="23"/>
    </row>
    <row r="1360" spans="1:22" ht="42">
      <c r="A1360" s="23" t="s">
        <v>5738</v>
      </c>
      <c r="B1360" s="23" t="s">
        <v>5739</v>
      </c>
      <c r="C1360" s="24" t="s">
        <v>5740</v>
      </c>
      <c r="D1360" s="24" t="s">
        <v>5741</v>
      </c>
      <c r="E1360" s="24" t="s">
        <v>14</v>
      </c>
      <c r="F1360" s="23" t="s">
        <v>15</v>
      </c>
      <c r="G1360" s="23"/>
      <c r="H1360" s="23" t="s">
        <v>16</v>
      </c>
      <c r="I1360" s="24" t="s">
        <v>3350</v>
      </c>
      <c r="J1360" s="23" t="s">
        <v>37</v>
      </c>
      <c r="K1360" s="24" t="s">
        <v>6031</v>
      </c>
      <c r="L1360" s="26"/>
      <c r="M1360" s="24" t="s">
        <v>6034</v>
      </c>
      <c r="N1360" s="23"/>
      <c r="O1360" s="27"/>
      <c r="P1360" s="23" t="s">
        <v>6218</v>
      </c>
      <c r="Q1360" s="27" t="str">
        <f>IF(O1360&lt;&gt;"",O1360,IF(ISNUMBER(FIND("xant",E1360)),"ant",IF(ISNUMBER(FIND("xgre",E1360)),"gre","glb")))</f>
        <v>glb</v>
      </c>
      <c r="R1360" s="23"/>
      <c r="S1360" s="23" t="str">
        <f t="shared" si="63"/>
        <v>longitude, latitude, time</v>
      </c>
      <c r="T1360" s="23" t="str">
        <f t="shared" si="64"/>
        <v>area: time: mean where sea_ice</v>
      </c>
      <c r="U1360" s="27" t="str">
        <f t="shared" si="65"/>
        <v>sisi</v>
      </c>
      <c r="V1360" s="23"/>
    </row>
    <row r="1361" spans="1:22" ht="56">
      <c r="A1361" s="23" t="s">
        <v>5742</v>
      </c>
      <c r="B1361" s="23" t="s">
        <v>5743</v>
      </c>
      <c r="C1361" s="24" t="s">
        <v>5744</v>
      </c>
      <c r="D1361" s="24" t="s">
        <v>5745</v>
      </c>
      <c r="E1361" s="24" t="s">
        <v>14</v>
      </c>
      <c r="F1361" s="23" t="s">
        <v>15</v>
      </c>
      <c r="G1361" s="23"/>
      <c r="H1361" s="23" t="s">
        <v>16</v>
      </c>
      <c r="I1361" s="24" t="s">
        <v>3350</v>
      </c>
      <c r="J1361" s="23" t="s">
        <v>37</v>
      </c>
      <c r="K1361" s="24" t="s">
        <v>6095</v>
      </c>
      <c r="L1361" s="26"/>
      <c r="M1361" s="24" t="s">
        <v>6034</v>
      </c>
      <c r="N1361" s="23" t="s">
        <v>2102</v>
      </c>
      <c r="O1361" s="27"/>
      <c r="P1361" s="23" t="s">
        <v>6218</v>
      </c>
      <c r="Q1361" s="27" t="str">
        <f>IF(O1361&lt;&gt;"",O1361,IF(ISNUMBER(FIND("xant",E1361)),"ant",IF(ISNUMBER(FIND("xgre",E1361)),"gre","glb")))</f>
        <v>glb</v>
      </c>
      <c r="R1361" s="23"/>
      <c r="S1361" s="23" t="str">
        <f t="shared" si="63"/>
        <v>longitude, latitude, time</v>
      </c>
      <c r="T1361" s="23" t="str">
        <f t="shared" si="64"/>
        <v>area: time: mean where sea_ice</v>
      </c>
      <c r="U1361" s="27" t="str">
        <f t="shared" si="65"/>
        <v>snc</v>
      </c>
      <c r="V1361" s="23"/>
    </row>
    <row r="1362" spans="1:22" ht="28">
      <c r="A1362" s="23" t="s">
        <v>5746</v>
      </c>
      <c r="B1362" s="23" t="s">
        <v>5747</v>
      </c>
      <c r="C1362" s="24" t="s">
        <v>5748</v>
      </c>
      <c r="D1362" s="24" t="s">
        <v>5749</v>
      </c>
      <c r="E1362" s="24" t="s">
        <v>14</v>
      </c>
      <c r="F1362" s="23" t="s">
        <v>15</v>
      </c>
      <c r="G1362" s="23"/>
      <c r="H1362" s="23" t="s">
        <v>16</v>
      </c>
      <c r="I1362" s="24" t="s">
        <v>3350</v>
      </c>
      <c r="J1362" s="23" t="s">
        <v>37</v>
      </c>
      <c r="K1362" s="24" t="s">
        <v>6031</v>
      </c>
      <c r="L1362" s="26"/>
      <c r="M1362" s="24" t="s">
        <v>6034</v>
      </c>
      <c r="N1362" s="23"/>
      <c r="O1362" s="27"/>
      <c r="P1362" s="23" t="s">
        <v>6218</v>
      </c>
      <c r="Q1362" s="27" t="str">
        <f>IF(O1362&lt;&gt;"",O1362,IF(ISNUMBER(FIND("xant",E1362)),"ant",IF(ISNUMBER(FIND("xgre",E1362)),"gre","glb")))</f>
        <v>glb</v>
      </c>
      <c r="R1362" s="23"/>
      <c r="S1362" s="23" t="str">
        <f t="shared" si="63"/>
        <v>longitude, latitude, time</v>
      </c>
      <c r="T1362" s="23" t="str">
        <f t="shared" si="64"/>
        <v>area: time: mean where sea_ice</v>
      </c>
      <c r="U1362" s="27" t="str">
        <f t="shared" si="65"/>
        <v>sisndmassdyn</v>
      </c>
      <c r="V1362" s="23"/>
    </row>
    <row r="1363" spans="1:22" ht="28">
      <c r="A1363" s="23" t="s">
        <v>5750</v>
      </c>
      <c r="B1363" s="23" t="s">
        <v>5751</v>
      </c>
      <c r="C1363" s="24" t="s">
        <v>5752</v>
      </c>
      <c r="D1363" s="24" t="s">
        <v>5753</v>
      </c>
      <c r="E1363" s="24" t="s">
        <v>14</v>
      </c>
      <c r="F1363" s="23" t="s">
        <v>15</v>
      </c>
      <c r="G1363" s="23"/>
      <c r="H1363" s="23" t="s">
        <v>16</v>
      </c>
      <c r="I1363" s="24" t="s">
        <v>3350</v>
      </c>
      <c r="J1363" s="23" t="s">
        <v>37</v>
      </c>
      <c r="K1363" s="24" t="s">
        <v>6031</v>
      </c>
      <c r="L1363" s="26"/>
      <c r="M1363" s="24" t="s">
        <v>6034</v>
      </c>
      <c r="N1363" s="23"/>
      <c r="O1363" s="27"/>
      <c r="P1363" s="23" t="s">
        <v>6218</v>
      </c>
      <c r="Q1363" s="27" t="str">
        <f>IF(O1363&lt;&gt;"",O1363,IF(ISNUMBER(FIND("xant",E1363)),"ant",IF(ISNUMBER(FIND("xgre",E1363)),"gre","glb")))</f>
        <v>glb</v>
      </c>
      <c r="R1363" s="23"/>
      <c r="S1363" s="23" t="str">
        <f t="shared" si="63"/>
        <v>longitude, latitude, time</v>
      </c>
      <c r="T1363" s="23" t="str">
        <f t="shared" si="64"/>
        <v>area: time: mean where sea_ice</v>
      </c>
      <c r="U1363" s="27" t="str">
        <f t="shared" si="65"/>
        <v>sisndmassmelt</v>
      </c>
      <c r="V1363" s="23"/>
    </row>
    <row r="1364" spans="1:22" ht="42">
      <c r="A1364" s="23" t="s">
        <v>5754</v>
      </c>
      <c r="B1364" s="23" t="s">
        <v>5755</v>
      </c>
      <c r="C1364" s="24" t="s">
        <v>5756</v>
      </c>
      <c r="D1364" s="24" t="s">
        <v>5757</v>
      </c>
      <c r="E1364" s="24" t="s">
        <v>14</v>
      </c>
      <c r="F1364" s="23" t="s">
        <v>15</v>
      </c>
      <c r="G1364" s="23"/>
      <c r="H1364" s="23" t="s">
        <v>16</v>
      </c>
      <c r="I1364" s="24" t="s">
        <v>3350</v>
      </c>
      <c r="J1364" s="23" t="s">
        <v>37</v>
      </c>
      <c r="K1364" s="24" t="s">
        <v>6031</v>
      </c>
      <c r="L1364" s="26"/>
      <c r="M1364" s="24" t="s">
        <v>6034</v>
      </c>
      <c r="N1364" s="23"/>
      <c r="O1364" s="27"/>
      <c r="P1364" s="23" t="s">
        <v>6218</v>
      </c>
      <c r="Q1364" s="27" t="str">
        <f>IF(O1364&lt;&gt;"",O1364,IF(ISNUMBER(FIND("xant",E1364)),"ant",IF(ISNUMBER(FIND("xgre",E1364)),"gre","glb")))</f>
        <v>glb</v>
      </c>
      <c r="R1364" s="23"/>
      <c r="S1364" s="23" t="str">
        <f t="shared" si="63"/>
        <v>longitude, latitude, time</v>
      </c>
      <c r="T1364" s="23" t="str">
        <f t="shared" si="64"/>
        <v>area: time: mean where sea_ice</v>
      </c>
      <c r="U1364" s="27" t="str">
        <f t="shared" si="65"/>
        <v>sisndmasssi</v>
      </c>
      <c r="V1364" s="23"/>
    </row>
    <row r="1365" spans="1:22" ht="42">
      <c r="A1365" s="23" t="s">
        <v>5758</v>
      </c>
      <c r="B1365" s="23" t="s">
        <v>5759</v>
      </c>
      <c r="C1365" s="24" t="s">
        <v>5760</v>
      </c>
      <c r="D1365" s="24" t="s">
        <v>5761</v>
      </c>
      <c r="E1365" s="24" t="s">
        <v>14</v>
      </c>
      <c r="F1365" s="23" t="s">
        <v>15</v>
      </c>
      <c r="G1365" s="23"/>
      <c r="H1365" s="23" t="s">
        <v>16</v>
      </c>
      <c r="I1365" s="24" t="s">
        <v>3350</v>
      </c>
      <c r="J1365" s="23" t="s">
        <v>37</v>
      </c>
      <c r="K1365" s="24" t="s">
        <v>6031</v>
      </c>
      <c r="L1365" s="26"/>
      <c r="M1365" s="24" t="s">
        <v>6034</v>
      </c>
      <c r="N1365" s="23"/>
      <c r="O1365" s="27"/>
      <c r="P1365" s="23" t="s">
        <v>6218</v>
      </c>
      <c r="Q1365" s="27" t="str">
        <f>IF(O1365&lt;&gt;"",O1365,IF(ISNUMBER(FIND("xant",E1365)),"ant",IF(ISNUMBER(FIND("xgre",E1365)),"gre","glb")))</f>
        <v>glb</v>
      </c>
      <c r="R1365" s="23"/>
      <c r="S1365" s="23" t="str">
        <f t="shared" si="63"/>
        <v>longitude, latitude, time</v>
      </c>
      <c r="T1365" s="23" t="str">
        <f t="shared" si="64"/>
        <v>area: time: mean where sea_ice</v>
      </c>
      <c r="U1365" s="27" t="str">
        <f t="shared" si="65"/>
        <v>sisndmasssnf</v>
      </c>
      <c r="V1365" s="23"/>
    </row>
    <row r="1366" spans="1:22" ht="70">
      <c r="A1366" s="23" t="s">
        <v>5762</v>
      </c>
      <c r="B1366" s="23" t="s">
        <v>5763</v>
      </c>
      <c r="C1366" s="24" t="s">
        <v>5764</v>
      </c>
      <c r="D1366" s="24" t="s">
        <v>5765</v>
      </c>
      <c r="E1366" s="24" t="s">
        <v>14</v>
      </c>
      <c r="F1366" s="23" t="s">
        <v>15</v>
      </c>
      <c r="G1366" s="23"/>
      <c r="H1366" s="23" t="s">
        <v>16</v>
      </c>
      <c r="I1366" s="24" t="s">
        <v>3350</v>
      </c>
      <c r="J1366" s="23" t="s">
        <v>37</v>
      </c>
      <c r="K1366" s="24" t="s">
        <v>6031</v>
      </c>
      <c r="L1366" s="26"/>
      <c r="M1366" s="24" t="s">
        <v>6034</v>
      </c>
      <c r="N1366" s="23"/>
      <c r="O1366" s="27"/>
      <c r="P1366" s="23" t="s">
        <v>6218</v>
      </c>
      <c r="Q1366" s="27" t="str">
        <f>IF(O1366&lt;&gt;"",O1366,IF(ISNUMBER(FIND("xant",E1366)),"ant",IF(ISNUMBER(FIND("xgre",E1366)),"gre","glb")))</f>
        <v>glb</v>
      </c>
      <c r="R1366" s="23"/>
      <c r="S1366" s="23" t="str">
        <f t="shared" si="63"/>
        <v>longitude, latitude, time</v>
      </c>
      <c r="T1366" s="23" t="str">
        <f t="shared" si="64"/>
        <v>area: time: mean where sea_ice</v>
      </c>
      <c r="U1366" s="27" t="str">
        <f t="shared" si="65"/>
        <v>sisndmasssubl</v>
      </c>
      <c r="V1366" s="23"/>
    </row>
    <row r="1367" spans="1:22" ht="28">
      <c r="A1367" s="23" t="s">
        <v>5766</v>
      </c>
      <c r="B1367" s="23" t="s">
        <v>5767</v>
      </c>
      <c r="C1367" s="24" t="s">
        <v>5768</v>
      </c>
      <c r="D1367" s="24" t="s">
        <v>5769</v>
      </c>
      <c r="E1367" s="24" t="s">
        <v>14</v>
      </c>
      <c r="F1367" s="23" t="s">
        <v>15</v>
      </c>
      <c r="G1367" s="23"/>
      <c r="H1367" s="23" t="s">
        <v>16</v>
      </c>
      <c r="I1367" s="24" t="s">
        <v>3350</v>
      </c>
      <c r="J1367" s="23" t="s">
        <v>37</v>
      </c>
      <c r="K1367" s="24" t="s">
        <v>6031</v>
      </c>
      <c r="L1367" s="26"/>
      <c r="M1367" s="24" t="s">
        <v>6034</v>
      </c>
      <c r="N1367" s="23"/>
      <c r="O1367" s="27"/>
      <c r="P1367" s="23" t="s">
        <v>6218</v>
      </c>
      <c r="Q1367" s="27" t="str">
        <f>IF(O1367&lt;&gt;"",O1367,IF(ISNUMBER(FIND("xant",E1367)),"ant",IF(ISNUMBER(FIND("xgre",E1367)),"gre","glb")))</f>
        <v>glb</v>
      </c>
      <c r="R1367" s="23"/>
      <c r="S1367" s="23" t="str">
        <f t="shared" si="63"/>
        <v>longitude, latitude, time</v>
      </c>
      <c r="T1367" s="23" t="str">
        <f t="shared" si="64"/>
        <v>area: time: mean where sea_ice</v>
      </c>
      <c r="U1367" s="27" t="str">
        <f t="shared" si="65"/>
        <v>sisndmasswind</v>
      </c>
      <c r="V1367" s="23"/>
    </row>
    <row r="1368" spans="1:22" ht="70">
      <c r="A1368" s="23" t="s">
        <v>5478</v>
      </c>
      <c r="B1368" s="23" t="s">
        <v>5479</v>
      </c>
      <c r="C1368" s="24" t="s">
        <v>5480</v>
      </c>
      <c r="D1368" s="24" t="s">
        <v>5481</v>
      </c>
      <c r="E1368" s="24" t="s">
        <v>14</v>
      </c>
      <c r="F1368" s="23" t="s">
        <v>15</v>
      </c>
      <c r="G1368" s="23"/>
      <c r="H1368" s="23" t="s">
        <v>16</v>
      </c>
      <c r="I1368" s="24" t="s">
        <v>3350</v>
      </c>
      <c r="J1368" s="23" t="s">
        <v>37</v>
      </c>
      <c r="K1368" s="24" t="s">
        <v>6031</v>
      </c>
      <c r="L1368" s="26"/>
      <c r="M1368" s="24" t="s">
        <v>6034</v>
      </c>
      <c r="N1368" s="23"/>
      <c r="O1368" s="27"/>
      <c r="P1368" s="23" t="s">
        <v>6218</v>
      </c>
      <c r="Q1368" s="27" t="str">
        <f>IF(O1368&lt;&gt;"",O1368,IF(ISNUMBER(FIND("xant",E1368)),"ant",IF(ISNUMBER(FIND("xgre",E1368)),"gre","glb")))</f>
        <v>glb</v>
      </c>
      <c r="R1368" s="23"/>
      <c r="S1368" s="23" t="str">
        <f t="shared" si="63"/>
        <v>longitude, latitude, time</v>
      </c>
      <c r="T1368" s="23" t="str">
        <f t="shared" si="64"/>
        <v>area: time: mean where sea_ice</v>
      </c>
      <c r="U1368" s="27" t="str">
        <f t="shared" si="65"/>
        <v>sisnhc</v>
      </c>
      <c r="V1368" s="23"/>
    </row>
    <row r="1369" spans="1:22" ht="70">
      <c r="A1369" s="23" t="s">
        <v>5770</v>
      </c>
      <c r="B1369" s="23" t="s">
        <v>5479</v>
      </c>
      <c r="C1369" s="24" t="s">
        <v>5480</v>
      </c>
      <c r="D1369" s="24" t="s">
        <v>5481</v>
      </c>
      <c r="E1369" s="24" t="s">
        <v>14</v>
      </c>
      <c r="F1369" s="23" t="s">
        <v>15</v>
      </c>
      <c r="G1369" s="23"/>
      <c r="H1369" s="23" t="s">
        <v>16</v>
      </c>
      <c r="I1369" s="24" t="s">
        <v>3350</v>
      </c>
      <c r="J1369" s="23" t="s">
        <v>37</v>
      </c>
      <c r="K1369" s="24" t="s">
        <v>6031</v>
      </c>
      <c r="L1369" s="26"/>
      <c r="M1369" s="24" t="s">
        <v>6034</v>
      </c>
      <c r="N1369" s="23"/>
      <c r="O1369" s="27"/>
      <c r="P1369" s="23" t="s">
        <v>6218</v>
      </c>
      <c r="Q1369" s="27" t="str">
        <f>IF(O1369&lt;&gt;"",O1369,IF(ISNUMBER(FIND("xant",E1369)),"ant",IF(ISNUMBER(FIND("xgre",E1369)),"gre","glb")))</f>
        <v>glb</v>
      </c>
      <c r="R1369" s="23"/>
      <c r="S1369" s="23" t="str">
        <f t="shared" si="63"/>
        <v>longitude, latitude, time</v>
      </c>
      <c r="T1369" s="23" t="str">
        <f t="shared" si="64"/>
        <v>area: time: mean where sea_ice</v>
      </c>
      <c r="U1369" s="27" t="str">
        <f t="shared" si="65"/>
        <v>sisnhc</v>
      </c>
      <c r="V1369" s="23"/>
    </row>
    <row r="1370" spans="1:22" ht="56">
      <c r="A1370" s="23" t="s">
        <v>5771</v>
      </c>
      <c r="B1370" s="23" t="s">
        <v>5772</v>
      </c>
      <c r="C1370" s="24" t="s">
        <v>5773</v>
      </c>
      <c r="D1370" s="24" t="s">
        <v>5774</v>
      </c>
      <c r="E1370" s="24" t="s">
        <v>14</v>
      </c>
      <c r="F1370" s="23" t="s">
        <v>15</v>
      </c>
      <c r="G1370" s="23"/>
      <c r="H1370" s="23" t="s">
        <v>16</v>
      </c>
      <c r="I1370" s="24" t="s">
        <v>3350</v>
      </c>
      <c r="J1370" s="23" t="s">
        <v>37</v>
      </c>
      <c r="K1370" s="24" t="s">
        <v>6096</v>
      </c>
      <c r="L1370" s="26"/>
      <c r="M1370" s="24" t="s">
        <v>3876</v>
      </c>
      <c r="N1370" s="23"/>
      <c r="O1370" s="27"/>
      <c r="P1370" s="23" t="s">
        <v>6218</v>
      </c>
      <c r="Q1370" s="27" t="str">
        <f>IF(O1370&lt;&gt;"",O1370,IF(ISNUMBER(FIND("xant",E1370)),"ant",IF(ISNUMBER(FIND("xgre",E1370)),"gre","glb")))</f>
        <v>glb</v>
      </c>
      <c r="R1370" s="23"/>
      <c r="S1370" s="23" t="str">
        <f t="shared" si="63"/>
        <v>longitude, latitude, time</v>
      </c>
      <c r="T1370" s="23" t="str">
        <f t="shared" si="64"/>
        <v>area: sum time: mean</v>
      </c>
      <c r="U1370" s="27" t="str">
        <f t="shared" si="65"/>
        <v>sisnmass</v>
      </c>
      <c r="V1370" s="23"/>
    </row>
    <row r="1371" spans="1:22" ht="182">
      <c r="A1371" s="23" t="s">
        <v>5775</v>
      </c>
      <c r="B1371" s="23" t="s">
        <v>5776</v>
      </c>
      <c r="C1371" s="24" t="s">
        <v>5777</v>
      </c>
      <c r="D1371" s="24" t="s">
        <v>5778</v>
      </c>
      <c r="E1371" s="24" t="s">
        <v>5546</v>
      </c>
      <c r="F1371" s="23" t="s">
        <v>5547</v>
      </c>
      <c r="G1371" s="23"/>
      <c r="H1371" s="23" t="s">
        <v>16</v>
      </c>
      <c r="I1371" s="24" t="s">
        <v>1382</v>
      </c>
      <c r="J1371" s="23"/>
      <c r="K1371" s="24"/>
      <c r="L1371" s="26"/>
      <c r="M1371" s="26"/>
      <c r="N1371" s="23"/>
      <c r="O1371" s="27"/>
      <c r="P1371" s="23" t="s">
        <v>6221</v>
      </c>
      <c r="Q1371" s="27" t="str">
        <f>IF(O1371&lt;&gt;"",O1371,IF(ISNUMBER(FIND("xant",E1371)),"ant",IF(ISNUMBER(FIND("xgre",E1371)),"gre","glb")))</f>
        <v>glb</v>
      </c>
      <c r="R1371" s="23"/>
      <c r="S1371" s="23" t="str">
        <f t="shared" si="63"/>
        <v>siline, time</v>
      </c>
      <c r="T1371" s="23" t="str">
        <f t="shared" si="64"/>
        <v>time: mean</v>
      </c>
      <c r="U1371" s="27" t="str">
        <f t="shared" si="65"/>
        <v>sisnmassacrossline</v>
      </c>
      <c r="V1371" s="23"/>
    </row>
    <row r="1372" spans="1:22" ht="56">
      <c r="A1372" s="23" t="s">
        <v>5482</v>
      </c>
      <c r="B1372" s="23" t="s">
        <v>5483</v>
      </c>
      <c r="C1372" s="24" t="s">
        <v>5484</v>
      </c>
      <c r="D1372" s="24" t="s">
        <v>5485</v>
      </c>
      <c r="E1372" s="24" t="s">
        <v>1368</v>
      </c>
      <c r="F1372" s="23" t="s">
        <v>1369</v>
      </c>
      <c r="G1372" s="23"/>
      <c r="H1372" s="23" t="s">
        <v>16</v>
      </c>
      <c r="I1372" s="24" t="s">
        <v>17</v>
      </c>
      <c r="J1372" s="23"/>
      <c r="K1372" s="24" t="s">
        <v>6097</v>
      </c>
      <c r="L1372" s="26"/>
      <c r="M1372" s="24" t="s">
        <v>3876</v>
      </c>
      <c r="N1372" s="23" t="s">
        <v>5772</v>
      </c>
      <c r="O1372" s="27" t="s">
        <v>6179</v>
      </c>
      <c r="P1372" s="23" t="s">
        <v>6221</v>
      </c>
      <c r="Q1372" s="27" t="str">
        <f>IF(O1372&lt;&gt;"",O1372,IF(ISNUMBER(FIND("xant",E1372)),"ant",IF(ISNUMBER(FIND("xgre",E1372)),"gre","glb")))</f>
        <v>nhemis</v>
      </c>
      <c r="R1372" s="23"/>
      <c r="S1372" s="23" t="str">
        <f t="shared" si="63"/>
        <v>time</v>
      </c>
      <c r="T1372" s="23" t="str">
        <f t="shared" si="64"/>
        <v>area: sum time: mean</v>
      </c>
      <c r="U1372" s="27" t="str">
        <f t="shared" si="65"/>
        <v>sisnmass</v>
      </c>
      <c r="V1372" s="23"/>
    </row>
    <row r="1373" spans="1:22" ht="56">
      <c r="A1373" s="23" t="s">
        <v>5779</v>
      </c>
      <c r="B1373" s="23" t="s">
        <v>5483</v>
      </c>
      <c r="C1373" s="24" t="s">
        <v>5484</v>
      </c>
      <c r="D1373" s="24" t="s">
        <v>5485</v>
      </c>
      <c r="E1373" s="24" t="s">
        <v>1368</v>
      </c>
      <c r="F1373" s="23" t="s">
        <v>1369</v>
      </c>
      <c r="G1373" s="23"/>
      <c r="H1373" s="23" t="s">
        <v>16</v>
      </c>
      <c r="I1373" s="24" t="s">
        <v>17</v>
      </c>
      <c r="J1373" s="23"/>
      <c r="K1373" s="24" t="s">
        <v>6097</v>
      </c>
      <c r="L1373" s="26"/>
      <c r="M1373" s="24" t="s">
        <v>3876</v>
      </c>
      <c r="N1373" s="23" t="s">
        <v>5772</v>
      </c>
      <c r="O1373" s="27" t="s">
        <v>6179</v>
      </c>
      <c r="P1373" s="23" t="s">
        <v>6221</v>
      </c>
      <c r="Q1373" s="27" t="str">
        <f>IF(O1373&lt;&gt;"",O1373,IF(ISNUMBER(FIND("xant",E1373)),"ant",IF(ISNUMBER(FIND("xgre",E1373)),"gre","glb")))</f>
        <v>nhemis</v>
      </c>
      <c r="R1373" s="23"/>
      <c r="S1373" s="23" t="str">
        <f t="shared" si="63"/>
        <v>time</v>
      </c>
      <c r="T1373" s="23" t="str">
        <f t="shared" si="64"/>
        <v>area: sum time: mean</v>
      </c>
      <c r="U1373" s="27" t="str">
        <f t="shared" si="65"/>
        <v>sisnmass</v>
      </c>
      <c r="V1373" s="23"/>
    </row>
    <row r="1374" spans="1:22" ht="56">
      <c r="A1374" s="23" t="s">
        <v>5486</v>
      </c>
      <c r="B1374" s="23" t="s">
        <v>5487</v>
      </c>
      <c r="C1374" s="24" t="s">
        <v>5488</v>
      </c>
      <c r="D1374" s="24" t="s">
        <v>5489</v>
      </c>
      <c r="E1374" s="24" t="s">
        <v>1368</v>
      </c>
      <c r="F1374" s="23" t="s">
        <v>1369</v>
      </c>
      <c r="G1374" s="23"/>
      <c r="H1374" s="23" t="s">
        <v>16</v>
      </c>
      <c r="I1374" s="24" t="s">
        <v>17</v>
      </c>
      <c r="J1374" s="23"/>
      <c r="K1374" s="24" t="s">
        <v>6097</v>
      </c>
      <c r="L1374" s="26"/>
      <c r="M1374" s="24" t="s">
        <v>3876</v>
      </c>
      <c r="N1374" s="23" t="s">
        <v>5772</v>
      </c>
      <c r="O1374" s="27" t="s">
        <v>6180</v>
      </c>
      <c r="P1374" s="23" t="s">
        <v>6221</v>
      </c>
      <c r="Q1374" s="27" t="str">
        <f>IF(O1374&lt;&gt;"",O1374,IF(ISNUMBER(FIND("xant",E1374)),"ant",IF(ISNUMBER(FIND("xgre",E1374)),"gre","glb")))</f>
        <v>shemis</v>
      </c>
      <c r="R1374" s="23"/>
      <c r="S1374" s="23" t="str">
        <f t="shared" si="63"/>
        <v>time</v>
      </c>
      <c r="T1374" s="23" t="str">
        <f t="shared" si="64"/>
        <v>area: sum time: mean</v>
      </c>
      <c r="U1374" s="27" t="str">
        <f t="shared" si="65"/>
        <v>sisnmass</v>
      </c>
      <c r="V1374" s="23"/>
    </row>
    <row r="1375" spans="1:22" ht="56">
      <c r="A1375" s="23" t="s">
        <v>5780</v>
      </c>
      <c r="B1375" s="23" t="s">
        <v>5487</v>
      </c>
      <c r="C1375" s="24" t="s">
        <v>5488</v>
      </c>
      <c r="D1375" s="24" t="s">
        <v>5489</v>
      </c>
      <c r="E1375" s="24" t="s">
        <v>1368</v>
      </c>
      <c r="F1375" s="23" t="s">
        <v>1369</v>
      </c>
      <c r="G1375" s="23"/>
      <c r="H1375" s="23" t="s">
        <v>16</v>
      </c>
      <c r="I1375" s="24" t="s">
        <v>17</v>
      </c>
      <c r="J1375" s="23"/>
      <c r="K1375" s="24" t="s">
        <v>6097</v>
      </c>
      <c r="L1375" s="26"/>
      <c r="M1375" s="24" t="s">
        <v>3876</v>
      </c>
      <c r="N1375" s="23" t="s">
        <v>5772</v>
      </c>
      <c r="O1375" s="27" t="s">
        <v>6180</v>
      </c>
      <c r="P1375" s="23" t="s">
        <v>6221</v>
      </c>
      <c r="Q1375" s="27" t="str">
        <f>IF(O1375&lt;&gt;"",O1375,IF(ISNUMBER(FIND("xant",E1375)),"ant",IF(ISNUMBER(FIND("xgre",E1375)),"gre","glb")))</f>
        <v>shemis</v>
      </c>
      <c r="R1375" s="23"/>
      <c r="S1375" s="23" t="str">
        <f t="shared" si="63"/>
        <v>time</v>
      </c>
      <c r="T1375" s="23" t="str">
        <f t="shared" si="64"/>
        <v>area: sum time: mean</v>
      </c>
      <c r="U1375" s="27" t="str">
        <f t="shared" si="65"/>
        <v>sisnmass</v>
      </c>
      <c r="V1375" s="23"/>
    </row>
    <row r="1376" spans="1:22" ht="112">
      <c r="A1376" s="23" t="s">
        <v>5490</v>
      </c>
      <c r="B1376" s="23" t="s">
        <v>5491</v>
      </c>
      <c r="C1376" s="24" t="s">
        <v>5492</v>
      </c>
      <c r="D1376" s="24" t="s">
        <v>5493</v>
      </c>
      <c r="E1376" s="24" t="s">
        <v>14</v>
      </c>
      <c r="F1376" s="23" t="s">
        <v>15</v>
      </c>
      <c r="G1376" s="23"/>
      <c r="H1376" s="23" t="s">
        <v>16</v>
      </c>
      <c r="I1376" s="24" t="s">
        <v>5494</v>
      </c>
      <c r="J1376" s="23" t="s">
        <v>37</v>
      </c>
      <c r="K1376" s="24" t="s">
        <v>6109</v>
      </c>
      <c r="L1376" s="26"/>
      <c r="M1376" s="26" t="s">
        <v>6111</v>
      </c>
      <c r="N1376" s="23" t="s">
        <v>2536</v>
      </c>
      <c r="O1376" s="27"/>
      <c r="P1376" s="23" t="s">
        <v>6218</v>
      </c>
      <c r="Q1376" s="27" t="str">
        <f>IF(O1376&lt;&gt;"",O1376,IF(ISNUMBER(FIND("xant",E1376)),"ant",IF(ISNUMBER(FIND("xgre",E1376)),"gre","glb")))</f>
        <v>glb</v>
      </c>
      <c r="R1376" s="23"/>
      <c r="S1376" s="23" t="str">
        <f t="shared" si="63"/>
        <v>longitude, latitude, time</v>
      </c>
      <c r="T1376" s="23" t="str">
        <f t="shared" si="64"/>
        <v>area: mean where sea_ice (weighted by area of snow on sea ice) time: mean</v>
      </c>
      <c r="U1376" s="27" t="str">
        <f t="shared" si="65"/>
        <v>snd</v>
      </c>
      <c r="V1376" s="23"/>
    </row>
    <row r="1377" spans="1:22" ht="112">
      <c r="A1377" s="23" t="s">
        <v>5781</v>
      </c>
      <c r="B1377" s="23" t="s">
        <v>5491</v>
      </c>
      <c r="C1377" s="24" t="s">
        <v>5492</v>
      </c>
      <c r="D1377" s="24" t="s">
        <v>5493</v>
      </c>
      <c r="E1377" s="24" t="s">
        <v>14</v>
      </c>
      <c r="F1377" s="23" t="s">
        <v>15</v>
      </c>
      <c r="G1377" s="23"/>
      <c r="H1377" s="23" t="s">
        <v>16</v>
      </c>
      <c r="I1377" s="24" t="s">
        <v>5494</v>
      </c>
      <c r="J1377" s="23" t="s">
        <v>37</v>
      </c>
      <c r="K1377" s="24" t="s">
        <v>6110</v>
      </c>
      <c r="L1377" s="26"/>
      <c r="M1377" s="26" t="s">
        <v>6111</v>
      </c>
      <c r="N1377" s="23" t="s">
        <v>2536</v>
      </c>
      <c r="O1377" s="27"/>
      <c r="P1377" s="23" t="s">
        <v>6218</v>
      </c>
      <c r="Q1377" s="27" t="str">
        <f>IF(O1377&lt;&gt;"",O1377,IF(ISNUMBER(FIND("xant",E1377)),"ant",IF(ISNUMBER(FIND("xgre",E1377)),"gre","glb")))</f>
        <v>glb</v>
      </c>
      <c r="R1377" s="23"/>
      <c r="S1377" s="23" t="str">
        <f t="shared" si="63"/>
        <v>longitude, latitude, time</v>
      </c>
      <c r="T1377" s="23" t="str">
        <f t="shared" si="64"/>
        <v>area: mean where sea_ice (weighted by area of snow on sea ice) time: mean</v>
      </c>
      <c r="U1377" s="27" t="str">
        <f t="shared" si="65"/>
        <v>snd</v>
      </c>
      <c r="V1377" s="23"/>
    </row>
    <row r="1378" spans="1:22" ht="28">
      <c r="A1378" s="23" t="s">
        <v>5495</v>
      </c>
      <c r="B1378" s="23" t="s">
        <v>5496</v>
      </c>
      <c r="C1378" s="24" t="s">
        <v>5497</v>
      </c>
      <c r="D1378" s="24" t="s">
        <v>5498</v>
      </c>
      <c r="E1378" s="24" t="s">
        <v>14</v>
      </c>
      <c r="F1378" s="23" t="s">
        <v>15</v>
      </c>
      <c r="G1378" s="23"/>
      <c r="H1378" s="23" t="s">
        <v>16</v>
      </c>
      <c r="I1378" s="24" t="s">
        <v>3350</v>
      </c>
      <c r="J1378" s="23" t="s">
        <v>37</v>
      </c>
      <c r="K1378" s="24" t="s">
        <v>6031</v>
      </c>
      <c r="L1378" s="26"/>
      <c r="M1378" s="26" t="s">
        <v>6034</v>
      </c>
      <c r="N1378" s="23"/>
      <c r="O1378" s="27"/>
      <c r="P1378" s="23" t="s">
        <v>6218</v>
      </c>
      <c r="Q1378" s="27" t="str">
        <f>IF(O1378&lt;&gt;"",O1378,IF(ISNUMBER(FIND("xant",E1378)),"ant",IF(ISNUMBER(FIND("xgre",E1378)),"gre","glb")))</f>
        <v>glb</v>
      </c>
      <c r="R1378" s="23"/>
      <c r="S1378" s="23" t="str">
        <f t="shared" si="63"/>
        <v>longitude, latitude, time</v>
      </c>
      <c r="T1378" s="23" t="str">
        <f t="shared" si="64"/>
        <v>area: time: mean where sea_ice</v>
      </c>
      <c r="U1378" s="27" t="str">
        <f t="shared" si="65"/>
        <v>sispeed</v>
      </c>
      <c r="V1378" s="23"/>
    </row>
    <row r="1379" spans="1:22" ht="28">
      <c r="A1379" s="23" t="s">
        <v>5782</v>
      </c>
      <c r="B1379" s="23" t="s">
        <v>5496</v>
      </c>
      <c r="C1379" s="24" t="s">
        <v>5497</v>
      </c>
      <c r="D1379" s="24" t="s">
        <v>5498</v>
      </c>
      <c r="E1379" s="24" t="s">
        <v>14</v>
      </c>
      <c r="F1379" s="23" t="s">
        <v>15</v>
      </c>
      <c r="G1379" s="23"/>
      <c r="H1379" s="23" t="s">
        <v>16</v>
      </c>
      <c r="I1379" s="24" t="s">
        <v>3350</v>
      </c>
      <c r="J1379" s="23" t="s">
        <v>37</v>
      </c>
      <c r="K1379" s="24" t="s">
        <v>6031</v>
      </c>
      <c r="L1379" s="26"/>
      <c r="M1379" s="26" t="s">
        <v>6034</v>
      </c>
      <c r="N1379" s="23"/>
      <c r="O1379" s="27"/>
      <c r="P1379" s="23" t="s">
        <v>6218</v>
      </c>
      <c r="Q1379" s="27" t="str">
        <f>IF(O1379&lt;&gt;"",O1379,IF(ISNUMBER(FIND("xant",E1379)),"ant",IF(ISNUMBER(FIND("xgre",E1379)),"gre","glb")))</f>
        <v>glb</v>
      </c>
      <c r="R1379" s="23"/>
      <c r="S1379" s="23" t="str">
        <f t="shared" si="63"/>
        <v>longitude, latitude, time</v>
      </c>
      <c r="T1379" s="23" t="str">
        <f t="shared" si="64"/>
        <v>area: time: mean where sea_ice</v>
      </c>
      <c r="U1379" s="27" t="str">
        <f t="shared" si="65"/>
        <v>sispeed</v>
      </c>
      <c r="V1379" s="23"/>
    </row>
    <row r="1380" spans="1:22" ht="56">
      <c r="A1380" s="23" t="s">
        <v>5783</v>
      </c>
      <c r="B1380" s="23" t="s">
        <v>5784</v>
      </c>
      <c r="C1380" s="24" t="s">
        <v>5785</v>
      </c>
      <c r="D1380" s="24" t="s">
        <v>5786</v>
      </c>
      <c r="E1380" s="24" t="s">
        <v>108</v>
      </c>
      <c r="F1380" s="23" t="s">
        <v>15</v>
      </c>
      <c r="G1380" s="23"/>
      <c r="H1380" s="23" t="s">
        <v>66</v>
      </c>
      <c r="I1380" s="24" t="s">
        <v>5572</v>
      </c>
      <c r="J1380" s="23" t="s">
        <v>37</v>
      </c>
      <c r="K1380" s="24" t="s">
        <v>6031</v>
      </c>
      <c r="L1380" s="26"/>
      <c r="M1380" s="26" t="s">
        <v>6090</v>
      </c>
      <c r="N1380" s="23"/>
      <c r="O1380" s="27"/>
      <c r="P1380" s="23" t="s">
        <v>6218</v>
      </c>
      <c r="Q1380" s="27" t="str">
        <f>IF(O1380&lt;&gt;"",O1380,IF(ISNUMBER(FIND("xant",E1380)),"ant",IF(ISNUMBER(FIND("xgre",E1380)),"gre","glb")))</f>
        <v>glb</v>
      </c>
      <c r="R1380" s="23"/>
      <c r="S1380" s="23" t="str">
        <f t="shared" si="63"/>
        <v>longitude, latitude, time1</v>
      </c>
      <c r="T1380" s="23" t="str">
        <f t="shared" si="64"/>
        <v>area: mean where sea_ice time: point</v>
      </c>
      <c r="U1380" s="27" t="str">
        <f t="shared" si="65"/>
        <v>sistressave</v>
      </c>
      <c r="V1380" s="23"/>
    </row>
    <row r="1381" spans="1:22" ht="56">
      <c r="A1381" s="23" t="s">
        <v>5787</v>
      </c>
      <c r="B1381" s="23" t="s">
        <v>5788</v>
      </c>
      <c r="C1381" s="24" t="s">
        <v>5789</v>
      </c>
      <c r="D1381" s="24" t="s">
        <v>5790</v>
      </c>
      <c r="E1381" s="24" t="s">
        <v>108</v>
      </c>
      <c r="F1381" s="23" t="s">
        <v>15</v>
      </c>
      <c r="G1381" s="23"/>
      <c r="H1381" s="23" t="s">
        <v>66</v>
      </c>
      <c r="I1381" s="24" t="s">
        <v>5572</v>
      </c>
      <c r="J1381" s="23" t="s">
        <v>37</v>
      </c>
      <c r="K1381" s="24" t="s">
        <v>6098</v>
      </c>
      <c r="L1381" s="26"/>
      <c r="M1381" s="26" t="s">
        <v>6090</v>
      </c>
      <c r="N1381" s="23"/>
      <c r="O1381" s="27"/>
      <c r="P1381" s="23" t="s">
        <v>6218</v>
      </c>
      <c r="Q1381" s="27" t="str">
        <f>IF(O1381&lt;&gt;"",O1381,IF(ISNUMBER(FIND("xant",E1381)),"ant",IF(ISNUMBER(FIND("xgre",E1381)),"gre","glb")))</f>
        <v>glb</v>
      </c>
      <c r="R1381" s="23"/>
      <c r="S1381" s="23" t="str">
        <f t="shared" si="63"/>
        <v>longitude, latitude, time1</v>
      </c>
      <c r="T1381" s="23" t="str">
        <f t="shared" si="64"/>
        <v>area: mean where sea_ice time: point</v>
      </c>
      <c r="U1381" s="27" t="str">
        <f t="shared" si="65"/>
        <v>sistressmax</v>
      </c>
      <c r="V1381" s="23"/>
    </row>
    <row r="1382" spans="1:22" ht="28">
      <c r="A1382" s="23" t="s">
        <v>5791</v>
      </c>
      <c r="B1382" s="23" t="s">
        <v>5792</v>
      </c>
      <c r="C1382" s="24" t="s">
        <v>5793</v>
      </c>
      <c r="D1382" s="24" t="s">
        <v>5794</v>
      </c>
      <c r="E1382" s="24" t="s">
        <v>14</v>
      </c>
      <c r="F1382" s="23" t="s">
        <v>15</v>
      </c>
      <c r="G1382" s="23"/>
      <c r="H1382" s="23" t="s">
        <v>16</v>
      </c>
      <c r="I1382" s="24" t="s">
        <v>3350</v>
      </c>
      <c r="J1382" s="23" t="s">
        <v>2221</v>
      </c>
      <c r="K1382" s="24" t="s">
        <v>6031</v>
      </c>
      <c r="L1382" s="26"/>
      <c r="M1382" s="26" t="s">
        <v>6090</v>
      </c>
      <c r="N1382" s="23"/>
      <c r="O1382" s="27"/>
      <c r="P1382" s="23" t="s">
        <v>6218</v>
      </c>
      <c r="Q1382" s="27" t="str">
        <f>IF(O1382&lt;&gt;"",O1382,IF(ISNUMBER(FIND("xant",E1382)),"ant",IF(ISNUMBER(FIND("xgre",E1382)),"gre","glb")))</f>
        <v>glb</v>
      </c>
      <c r="R1382" s="23"/>
      <c r="S1382" s="23" t="str">
        <f t="shared" si="63"/>
        <v>longitude, latitude, time</v>
      </c>
      <c r="T1382" s="23" t="str">
        <f t="shared" si="64"/>
        <v>area: mean where sea_ice time: point</v>
      </c>
      <c r="U1382" s="27" t="str">
        <f t="shared" si="65"/>
        <v>sistrxdtop</v>
      </c>
      <c r="V1382" s="23"/>
    </row>
    <row r="1383" spans="1:22" ht="28">
      <c r="A1383" s="23" t="s">
        <v>5795</v>
      </c>
      <c r="B1383" s="23" t="s">
        <v>5796</v>
      </c>
      <c r="C1383" s="24" t="s">
        <v>5797</v>
      </c>
      <c r="D1383" s="24" t="s">
        <v>5798</v>
      </c>
      <c r="E1383" s="24" t="s">
        <v>14</v>
      </c>
      <c r="F1383" s="23" t="s">
        <v>15</v>
      </c>
      <c r="G1383" s="23"/>
      <c r="H1383" s="23" t="s">
        <v>16</v>
      </c>
      <c r="I1383" s="24" t="s">
        <v>3350</v>
      </c>
      <c r="J1383" s="23" t="s">
        <v>37</v>
      </c>
      <c r="K1383" s="24" t="s">
        <v>6031</v>
      </c>
      <c r="L1383" s="26"/>
      <c r="M1383" s="26" t="s">
        <v>6090</v>
      </c>
      <c r="N1383" s="23"/>
      <c r="O1383" s="27"/>
      <c r="P1383" s="23" t="s">
        <v>6218</v>
      </c>
      <c r="Q1383" s="27" t="str">
        <f>IF(O1383&lt;&gt;"",O1383,IF(ISNUMBER(FIND("xant",E1383)),"ant",IF(ISNUMBER(FIND("xgre",E1383)),"gre","glb")))</f>
        <v>glb</v>
      </c>
      <c r="R1383" s="23"/>
      <c r="S1383" s="23" t="str">
        <f t="shared" si="63"/>
        <v>longitude, latitude, time</v>
      </c>
      <c r="T1383" s="23" t="str">
        <f t="shared" si="64"/>
        <v>area: mean where sea_ice time: point</v>
      </c>
      <c r="U1383" s="27" t="str">
        <f t="shared" si="65"/>
        <v>sistrxubot</v>
      </c>
      <c r="V1383" s="23"/>
    </row>
    <row r="1384" spans="1:22" ht="28">
      <c r="A1384" s="23" t="s">
        <v>5799</v>
      </c>
      <c r="B1384" s="23" t="s">
        <v>5800</v>
      </c>
      <c r="C1384" s="24" t="s">
        <v>5801</v>
      </c>
      <c r="D1384" s="24" t="s">
        <v>5802</v>
      </c>
      <c r="E1384" s="24" t="s">
        <v>14</v>
      </c>
      <c r="F1384" s="23" t="s">
        <v>15</v>
      </c>
      <c r="G1384" s="23"/>
      <c r="H1384" s="23" t="s">
        <v>16</v>
      </c>
      <c r="I1384" s="24" t="s">
        <v>3350</v>
      </c>
      <c r="J1384" s="23" t="s">
        <v>2221</v>
      </c>
      <c r="K1384" s="24" t="s">
        <v>6031</v>
      </c>
      <c r="L1384" s="26"/>
      <c r="M1384" s="26" t="s">
        <v>6090</v>
      </c>
      <c r="N1384" s="23"/>
      <c r="O1384" s="27"/>
      <c r="P1384" s="23" t="s">
        <v>6218</v>
      </c>
      <c r="Q1384" s="27" t="str">
        <f>IF(O1384&lt;&gt;"",O1384,IF(ISNUMBER(FIND("xant",E1384)),"ant",IF(ISNUMBER(FIND("xgre",E1384)),"gre","glb")))</f>
        <v>glb</v>
      </c>
      <c r="R1384" s="23"/>
      <c r="S1384" s="23" t="str">
        <f t="shared" si="63"/>
        <v>longitude, latitude, time</v>
      </c>
      <c r="T1384" s="23" t="str">
        <f t="shared" si="64"/>
        <v>area: mean where sea_ice time: point</v>
      </c>
      <c r="U1384" s="27" t="str">
        <f t="shared" si="65"/>
        <v>sistrydtop</v>
      </c>
      <c r="V1384" s="23"/>
    </row>
    <row r="1385" spans="1:22" ht="28">
      <c r="A1385" s="23" t="s">
        <v>5803</v>
      </c>
      <c r="B1385" s="23" t="s">
        <v>5804</v>
      </c>
      <c r="C1385" s="24" t="s">
        <v>5805</v>
      </c>
      <c r="D1385" s="24" t="s">
        <v>5806</v>
      </c>
      <c r="E1385" s="24" t="s">
        <v>14</v>
      </c>
      <c r="F1385" s="23" t="s">
        <v>15</v>
      </c>
      <c r="G1385" s="23"/>
      <c r="H1385" s="23" t="s">
        <v>16</v>
      </c>
      <c r="I1385" s="24" t="s">
        <v>3350</v>
      </c>
      <c r="J1385" s="23" t="s">
        <v>37</v>
      </c>
      <c r="K1385" s="24" t="s">
        <v>6031</v>
      </c>
      <c r="L1385" s="26"/>
      <c r="M1385" s="26" t="s">
        <v>6090</v>
      </c>
      <c r="N1385" s="23"/>
      <c r="O1385" s="27"/>
      <c r="P1385" s="23" t="s">
        <v>6218</v>
      </c>
      <c r="Q1385" s="27" t="str">
        <f>IF(O1385&lt;&gt;"",O1385,IF(ISNUMBER(FIND("xant",E1385)),"ant",IF(ISNUMBER(FIND("xgre",E1385)),"gre","glb")))</f>
        <v>glb</v>
      </c>
      <c r="R1385" s="23"/>
      <c r="S1385" s="23" t="str">
        <f t="shared" si="63"/>
        <v>longitude, latitude, time</v>
      </c>
      <c r="T1385" s="23" t="str">
        <f t="shared" si="64"/>
        <v>area: mean where sea_ice time: point</v>
      </c>
      <c r="U1385" s="27" t="str">
        <f t="shared" si="65"/>
        <v>sistryubot</v>
      </c>
      <c r="V1385" s="23"/>
    </row>
    <row r="1386" spans="1:22" ht="28">
      <c r="A1386" s="23" t="s">
        <v>5499</v>
      </c>
      <c r="B1386" s="23" t="s">
        <v>5500</v>
      </c>
      <c r="C1386" s="24" t="s">
        <v>5501</v>
      </c>
      <c r="D1386" s="24" t="s">
        <v>5502</v>
      </c>
      <c r="E1386" s="24" t="s">
        <v>14</v>
      </c>
      <c r="F1386" s="23" t="s">
        <v>15</v>
      </c>
      <c r="G1386" s="23"/>
      <c r="H1386" s="23" t="s">
        <v>16</v>
      </c>
      <c r="I1386" s="24" t="s">
        <v>3350</v>
      </c>
      <c r="J1386" s="23" t="s">
        <v>37</v>
      </c>
      <c r="K1386" s="24" t="s">
        <v>6031</v>
      </c>
      <c r="L1386" s="26"/>
      <c r="M1386" s="26" t="s">
        <v>6090</v>
      </c>
      <c r="N1386" s="23"/>
      <c r="O1386" s="27"/>
      <c r="P1386" s="23" t="s">
        <v>6218</v>
      </c>
      <c r="Q1386" s="27" t="str">
        <f>IF(O1386&lt;&gt;"",O1386,IF(ISNUMBER(FIND("xant",E1386)),"ant",IF(ISNUMBER(FIND("xgre",E1386)),"gre","glb")))</f>
        <v>glb</v>
      </c>
      <c r="R1386" s="23"/>
      <c r="S1386" s="23" t="str">
        <f t="shared" si="63"/>
        <v>longitude, latitude, time</v>
      </c>
      <c r="T1386" s="23" t="str">
        <f t="shared" si="64"/>
        <v>area: mean where sea_ice time: point</v>
      </c>
      <c r="U1386" s="27" t="str">
        <f t="shared" si="65"/>
        <v>sitempbot</v>
      </c>
      <c r="V1386" s="23"/>
    </row>
    <row r="1387" spans="1:22" ht="28">
      <c r="A1387" s="23" t="s">
        <v>5807</v>
      </c>
      <c r="B1387" s="23" t="s">
        <v>5500</v>
      </c>
      <c r="C1387" s="24" t="s">
        <v>5808</v>
      </c>
      <c r="D1387" s="24" t="s">
        <v>5502</v>
      </c>
      <c r="E1387" s="24" t="s">
        <v>14</v>
      </c>
      <c r="F1387" s="23" t="s">
        <v>15</v>
      </c>
      <c r="G1387" s="23"/>
      <c r="H1387" s="23" t="s">
        <v>16</v>
      </c>
      <c r="I1387" s="24" t="s">
        <v>3350</v>
      </c>
      <c r="J1387" s="23" t="s">
        <v>37</v>
      </c>
      <c r="K1387" s="24" t="s">
        <v>6031</v>
      </c>
      <c r="L1387" s="26"/>
      <c r="M1387" s="26" t="s">
        <v>6090</v>
      </c>
      <c r="N1387" s="23"/>
      <c r="O1387" s="27"/>
      <c r="P1387" s="23" t="s">
        <v>6218</v>
      </c>
      <c r="Q1387" s="27" t="str">
        <f>IF(O1387&lt;&gt;"",O1387,IF(ISNUMBER(FIND("xant",E1387)),"ant",IF(ISNUMBER(FIND("xgre",E1387)),"gre","glb")))</f>
        <v>glb</v>
      </c>
      <c r="R1387" s="23"/>
      <c r="S1387" s="23" t="str">
        <f t="shared" si="63"/>
        <v>longitude, latitude, time</v>
      </c>
      <c r="T1387" s="23" t="str">
        <f t="shared" si="64"/>
        <v>area: mean where sea_ice time: point</v>
      </c>
      <c r="U1387" s="27" t="str">
        <f t="shared" si="65"/>
        <v>sitempbot</v>
      </c>
      <c r="V1387" s="23"/>
    </row>
    <row r="1388" spans="1:22" ht="42">
      <c r="A1388" s="23" t="s">
        <v>5503</v>
      </c>
      <c r="B1388" s="23" t="s">
        <v>5504</v>
      </c>
      <c r="C1388" s="24" t="s">
        <v>5505</v>
      </c>
      <c r="D1388" s="24" t="s">
        <v>5506</v>
      </c>
      <c r="E1388" s="24" t="s">
        <v>14</v>
      </c>
      <c r="F1388" s="23" t="s">
        <v>15</v>
      </c>
      <c r="G1388" s="23"/>
      <c r="H1388" s="23" t="s">
        <v>16</v>
      </c>
      <c r="I1388" s="24" t="s">
        <v>3350</v>
      </c>
      <c r="J1388" s="23" t="s">
        <v>37</v>
      </c>
      <c r="K1388" s="24" t="s">
        <v>6101</v>
      </c>
      <c r="L1388" s="26"/>
      <c r="M1388" s="26" t="s">
        <v>6090</v>
      </c>
      <c r="N1388" s="23" t="s">
        <v>6099</v>
      </c>
      <c r="O1388" s="27"/>
      <c r="P1388" s="23" t="s">
        <v>6218</v>
      </c>
      <c r="Q1388" s="27" t="str">
        <f>IF(O1388&lt;&gt;"",O1388,IF(ISNUMBER(FIND("xant",E1388)),"ant",IF(ISNUMBER(FIND("xgre",E1388)),"gre","glb")))</f>
        <v>glb</v>
      </c>
      <c r="R1388" s="23"/>
      <c r="S1388" s="23" t="str">
        <f t="shared" si="63"/>
        <v>longitude, latitude, time</v>
      </c>
      <c r="T1388" s="23" t="str">
        <f t="shared" si="64"/>
        <v>area: mean where sea_ice time: point</v>
      </c>
      <c r="U1388" s="27" t="str">
        <f t="shared" si="65"/>
        <v>tssi</v>
      </c>
      <c r="V1388" s="23"/>
    </row>
    <row r="1389" spans="1:22" ht="42">
      <c r="A1389" s="23" t="s">
        <v>5809</v>
      </c>
      <c r="B1389" s="23" t="s">
        <v>5504</v>
      </c>
      <c r="C1389" s="24" t="s">
        <v>5810</v>
      </c>
      <c r="D1389" s="24" t="s">
        <v>5506</v>
      </c>
      <c r="E1389" s="24" t="s">
        <v>14</v>
      </c>
      <c r="F1389" s="23" t="s">
        <v>15</v>
      </c>
      <c r="G1389" s="23"/>
      <c r="H1389" s="23" t="s">
        <v>16</v>
      </c>
      <c r="I1389" s="24" t="s">
        <v>3350</v>
      </c>
      <c r="J1389" s="23" t="s">
        <v>37</v>
      </c>
      <c r="K1389" s="24" t="s">
        <v>6101</v>
      </c>
      <c r="L1389" s="26"/>
      <c r="M1389" s="26" t="s">
        <v>6090</v>
      </c>
      <c r="N1389" s="23" t="s">
        <v>6099</v>
      </c>
      <c r="O1389" s="27"/>
      <c r="P1389" s="23" t="s">
        <v>6218</v>
      </c>
      <c r="Q1389" s="27" t="str">
        <f>IF(O1389&lt;&gt;"",O1389,IF(ISNUMBER(FIND("xant",E1389)),"ant",IF(ISNUMBER(FIND("xgre",E1389)),"gre","glb")))</f>
        <v>glb</v>
      </c>
      <c r="R1389" s="23"/>
      <c r="S1389" s="23" t="str">
        <f t="shared" si="63"/>
        <v>longitude, latitude, time</v>
      </c>
      <c r="T1389" s="23" t="str">
        <f t="shared" si="64"/>
        <v>area: mean where sea_ice time: point</v>
      </c>
      <c r="U1389" s="27" t="str">
        <f t="shared" si="65"/>
        <v>tssi</v>
      </c>
      <c r="V1389" s="23"/>
    </row>
    <row r="1390" spans="1:22" ht="70">
      <c r="A1390" s="23" t="s">
        <v>5507</v>
      </c>
      <c r="B1390" s="23" t="s">
        <v>5508</v>
      </c>
      <c r="C1390" s="24" t="s">
        <v>5509</v>
      </c>
      <c r="D1390" s="24" t="s">
        <v>5510</v>
      </c>
      <c r="E1390" s="24" t="s">
        <v>14</v>
      </c>
      <c r="F1390" s="23" t="s">
        <v>15</v>
      </c>
      <c r="G1390" s="23"/>
      <c r="H1390" s="23" t="s">
        <v>16</v>
      </c>
      <c r="I1390" s="24" t="s">
        <v>3350</v>
      </c>
      <c r="J1390" s="23" t="s">
        <v>37</v>
      </c>
      <c r="K1390" s="24" t="s">
        <v>6100</v>
      </c>
      <c r="L1390" s="26"/>
      <c r="M1390" s="26" t="s">
        <v>6090</v>
      </c>
      <c r="N1390" s="23" t="s">
        <v>342</v>
      </c>
      <c r="O1390" s="27"/>
      <c r="P1390" s="23" t="s">
        <v>6218</v>
      </c>
      <c r="Q1390" s="27" t="str">
        <f>IF(O1390&lt;&gt;"",O1390,IF(ISNUMBER(FIND("xant",E1390)),"ant",IF(ISNUMBER(FIND("xgre",E1390)),"gre","glb")))</f>
        <v>glb</v>
      </c>
      <c r="R1390" s="23"/>
      <c r="S1390" s="23" t="str">
        <f t="shared" si="63"/>
        <v>longitude, latitude, time</v>
      </c>
      <c r="T1390" s="23" t="str">
        <f t="shared" si="64"/>
        <v>area: mean where sea_ice time: point</v>
      </c>
      <c r="U1390" s="27" t="str">
        <f t="shared" si="65"/>
        <v>ts</v>
      </c>
      <c r="V1390" s="23"/>
    </row>
    <row r="1391" spans="1:22" ht="70">
      <c r="A1391" s="23" t="s">
        <v>5811</v>
      </c>
      <c r="B1391" s="23" t="s">
        <v>5508</v>
      </c>
      <c r="C1391" s="24" t="s">
        <v>5509</v>
      </c>
      <c r="D1391" s="24" t="s">
        <v>5510</v>
      </c>
      <c r="E1391" s="24" t="s">
        <v>14</v>
      </c>
      <c r="F1391" s="23" t="s">
        <v>15</v>
      </c>
      <c r="G1391" s="23"/>
      <c r="H1391" s="23" t="s">
        <v>16</v>
      </c>
      <c r="I1391" s="24" t="s">
        <v>3350</v>
      </c>
      <c r="J1391" s="23" t="s">
        <v>37</v>
      </c>
      <c r="K1391" s="24" t="s">
        <v>6100</v>
      </c>
      <c r="L1391" s="26"/>
      <c r="M1391" s="26" t="s">
        <v>6090</v>
      </c>
      <c r="N1391" s="23" t="s">
        <v>342</v>
      </c>
      <c r="O1391" s="27"/>
      <c r="P1391" s="23" t="s">
        <v>6218</v>
      </c>
      <c r="Q1391" s="27" t="str">
        <f>IF(O1391&lt;&gt;"",O1391,IF(ISNUMBER(FIND("xant",E1391)),"ant",IF(ISNUMBER(FIND("xgre",E1391)),"gre","glb")))</f>
        <v>glb</v>
      </c>
      <c r="R1391" s="23"/>
      <c r="S1391" s="23" t="str">
        <f t="shared" si="63"/>
        <v>longitude, latitude, time</v>
      </c>
      <c r="T1391" s="23" t="str">
        <f t="shared" si="64"/>
        <v>area: mean where sea_ice time: point</v>
      </c>
      <c r="U1391" s="27" t="str">
        <f t="shared" si="65"/>
        <v>ts</v>
      </c>
      <c r="V1391" s="23"/>
    </row>
    <row r="1392" spans="1:22" ht="42">
      <c r="A1392" s="23" t="s">
        <v>5511</v>
      </c>
      <c r="B1392" s="23" t="s">
        <v>5512</v>
      </c>
      <c r="C1392" s="24" t="s">
        <v>5513</v>
      </c>
      <c r="D1392" s="24" t="s">
        <v>5514</v>
      </c>
      <c r="E1392" s="24" t="s">
        <v>14</v>
      </c>
      <c r="F1392" s="23" t="s">
        <v>15</v>
      </c>
      <c r="G1392" s="23"/>
      <c r="H1392" s="23" t="s">
        <v>16</v>
      </c>
      <c r="I1392" s="24" t="s">
        <v>3350</v>
      </c>
      <c r="J1392" s="23" t="s">
        <v>37</v>
      </c>
      <c r="K1392" s="24" t="s">
        <v>6031</v>
      </c>
      <c r="L1392" s="26"/>
      <c r="M1392" s="26" t="s">
        <v>6090</v>
      </c>
      <c r="N1392" s="23"/>
      <c r="O1392" s="27"/>
      <c r="P1392" s="23" t="s">
        <v>6218</v>
      </c>
      <c r="Q1392" s="27" t="str">
        <f>IF(O1392&lt;&gt;"",O1392,IF(ISNUMBER(FIND("xant",E1392)),"ant",IF(ISNUMBER(FIND("xgre",E1392)),"gre","glb")))</f>
        <v>glb</v>
      </c>
      <c r="R1392" s="23"/>
      <c r="S1392" s="23" t="str">
        <f t="shared" si="63"/>
        <v>longitude, latitude, time</v>
      </c>
      <c r="T1392" s="23" t="str">
        <f t="shared" si="64"/>
        <v>area: mean where sea_ice time: point</v>
      </c>
      <c r="U1392" s="27" t="str">
        <f t="shared" si="65"/>
        <v>sithick</v>
      </c>
      <c r="V1392" s="23"/>
    </row>
    <row r="1393" spans="1:22" ht="42">
      <c r="A1393" s="23" t="s">
        <v>5812</v>
      </c>
      <c r="B1393" s="23" t="s">
        <v>5512</v>
      </c>
      <c r="C1393" s="24" t="s">
        <v>5513</v>
      </c>
      <c r="D1393" s="24" t="s">
        <v>5514</v>
      </c>
      <c r="E1393" s="24" t="s">
        <v>14</v>
      </c>
      <c r="F1393" s="23" t="s">
        <v>15</v>
      </c>
      <c r="G1393" s="23"/>
      <c r="H1393" s="23" t="s">
        <v>16</v>
      </c>
      <c r="I1393" s="24" t="s">
        <v>3350</v>
      </c>
      <c r="J1393" s="23" t="s">
        <v>37</v>
      </c>
      <c r="K1393" s="24" t="s">
        <v>6031</v>
      </c>
      <c r="L1393" s="26"/>
      <c r="M1393" s="26" t="s">
        <v>6090</v>
      </c>
      <c r="N1393" s="23"/>
      <c r="O1393" s="27"/>
      <c r="P1393" s="23" t="s">
        <v>6218</v>
      </c>
      <c r="Q1393" s="27" t="str">
        <f>IF(O1393&lt;&gt;"",O1393,IF(ISNUMBER(FIND("xant",E1393)),"ant",IF(ISNUMBER(FIND("xgre",E1393)),"gre","glb")))</f>
        <v>glb</v>
      </c>
      <c r="R1393" s="23"/>
      <c r="S1393" s="23" t="str">
        <f t="shared" si="63"/>
        <v>longitude, latitude, time</v>
      </c>
      <c r="T1393" s="23" t="str">
        <f t="shared" si="64"/>
        <v>area: mean where sea_ice time: point</v>
      </c>
      <c r="U1393" s="27" t="str">
        <f t="shared" si="65"/>
        <v>sithick</v>
      </c>
      <c r="V1393" s="23"/>
    </row>
    <row r="1394" spans="1:22" ht="28">
      <c r="A1394" s="23" t="s">
        <v>5515</v>
      </c>
      <c r="B1394" s="23" t="s">
        <v>5516</v>
      </c>
      <c r="C1394" s="24" t="s">
        <v>5517</v>
      </c>
      <c r="D1394" s="24" t="s">
        <v>5518</v>
      </c>
      <c r="E1394" s="24" t="s">
        <v>14</v>
      </c>
      <c r="F1394" s="23" t="s">
        <v>15</v>
      </c>
      <c r="G1394" s="23"/>
      <c r="H1394" s="23" t="s">
        <v>16</v>
      </c>
      <c r="I1394" s="24" t="s">
        <v>31</v>
      </c>
      <c r="J1394" s="23" t="s">
        <v>37</v>
      </c>
      <c r="K1394" s="24"/>
      <c r="L1394" s="26"/>
      <c r="M1394" s="26"/>
      <c r="N1394" s="23"/>
      <c r="O1394" s="27"/>
      <c r="P1394" s="23" t="s">
        <v>6218</v>
      </c>
      <c r="Q1394" s="27" t="str">
        <f>IF(O1394&lt;&gt;"",O1394,IF(ISNUMBER(FIND("xant",E1394)),"ant",IF(ISNUMBER(FIND("xgre",E1394)),"gre","glb")))</f>
        <v>glb</v>
      </c>
      <c r="R1394" s="23"/>
      <c r="S1394" s="23" t="str">
        <f t="shared" si="63"/>
        <v>longitude, latitude, time</v>
      </c>
      <c r="T1394" s="23" t="str">
        <f t="shared" si="64"/>
        <v>area: mean where sea time: mean</v>
      </c>
      <c r="U1394" s="27" t="str">
        <f t="shared" si="65"/>
        <v>sitimefrac</v>
      </c>
      <c r="V1394" s="23"/>
    </row>
    <row r="1395" spans="1:22" ht="28">
      <c r="A1395" s="23" t="s">
        <v>5813</v>
      </c>
      <c r="B1395" s="23" t="s">
        <v>5516</v>
      </c>
      <c r="C1395" s="24" t="s">
        <v>5517</v>
      </c>
      <c r="D1395" s="24" t="s">
        <v>5518</v>
      </c>
      <c r="E1395" s="24" t="s">
        <v>14</v>
      </c>
      <c r="F1395" s="23" t="s">
        <v>15</v>
      </c>
      <c r="G1395" s="23"/>
      <c r="H1395" s="23" t="s">
        <v>16</v>
      </c>
      <c r="I1395" s="24" t="s">
        <v>31</v>
      </c>
      <c r="J1395" s="23" t="s">
        <v>37</v>
      </c>
      <c r="K1395" s="24"/>
      <c r="L1395" s="26"/>
      <c r="M1395" s="26"/>
      <c r="N1395" s="23"/>
      <c r="O1395" s="27"/>
      <c r="P1395" s="23" t="s">
        <v>6218</v>
      </c>
      <c r="Q1395" s="27" t="str">
        <f>IF(O1395&lt;&gt;"",O1395,IF(ISNUMBER(FIND("xant",E1395)),"ant",IF(ISNUMBER(FIND("xgre",E1395)),"gre","glb")))</f>
        <v>glb</v>
      </c>
      <c r="R1395" s="23"/>
      <c r="S1395" s="23" t="str">
        <f t="shared" si="63"/>
        <v>longitude, latitude, time</v>
      </c>
      <c r="T1395" s="23" t="str">
        <f t="shared" si="64"/>
        <v>area: mean where sea time: mean</v>
      </c>
      <c r="U1395" s="27" t="str">
        <f t="shared" si="65"/>
        <v>sitimefrac</v>
      </c>
      <c r="V1395" s="23"/>
    </row>
    <row r="1396" spans="1:22" ht="28">
      <c r="A1396" s="23" t="s">
        <v>5519</v>
      </c>
      <c r="B1396" s="23" t="s">
        <v>5520</v>
      </c>
      <c r="C1396" s="24" t="s">
        <v>5521</v>
      </c>
      <c r="D1396" s="24" t="s">
        <v>5522</v>
      </c>
      <c r="E1396" s="24" t="s">
        <v>14</v>
      </c>
      <c r="F1396" s="23" t="s">
        <v>15</v>
      </c>
      <c r="G1396" s="23"/>
      <c r="H1396" s="23" t="s">
        <v>16</v>
      </c>
      <c r="I1396" s="24" t="s">
        <v>3350</v>
      </c>
      <c r="J1396" s="23" t="s">
        <v>2221</v>
      </c>
      <c r="K1396" s="24" t="s">
        <v>6031</v>
      </c>
      <c r="L1396" s="26"/>
      <c r="M1396" s="26" t="s">
        <v>6090</v>
      </c>
      <c r="N1396" s="23"/>
      <c r="O1396" s="27"/>
      <c r="P1396" s="23" t="s">
        <v>6222</v>
      </c>
      <c r="Q1396" s="27" t="str">
        <f>IF(O1396&lt;&gt;"",O1396,IF(ISNUMBER(FIND("xant",E1396)),"ant",IF(ISNUMBER(FIND("xgre",E1396)),"gre","glb")))</f>
        <v>glb</v>
      </c>
      <c r="R1396" s="23"/>
      <c r="S1396" s="23" t="str">
        <f t="shared" si="63"/>
        <v>longitude, latitude, time</v>
      </c>
      <c r="T1396" s="23" t="str">
        <f t="shared" si="64"/>
        <v>area: mean where sea_ice time: point</v>
      </c>
      <c r="U1396" s="27" t="str">
        <f t="shared" si="65"/>
        <v>siu</v>
      </c>
      <c r="V1396" s="23"/>
    </row>
    <row r="1397" spans="1:22" ht="28">
      <c r="A1397" s="23" t="s">
        <v>5814</v>
      </c>
      <c r="B1397" s="23" t="s">
        <v>5520</v>
      </c>
      <c r="C1397" s="24" t="s">
        <v>5521</v>
      </c>
      <c r="D1397" s="24" t="s">
        <v>5522</v>
      </c>
      <c r="E1397" s="24" t="s">
        <v>14</v>
      </c>
      <c r="F1397" s="23" t="s">
        <v>15</v>
      </c>
      <c r="G1397" s="23"/>
      <c r="H1397" s="23" t="s">
        <v>16</v>
      </c>
      <c r="I1397" s="24" t="s">
        <v>3350</v>
      </c>
      <c r="J1397" s="23" t="s">
        <v>2221</v>
      </c>
      <c r="K1397" s="24" t="s">
        <v>6031</v>
      </c>
      <c r="L1397" s="26"/>
      <c r="M1397" s="26" t="s">
        <v>6090</v>
      </c>
      <c r="N1397" s="23"/>
      <c r="O1397" s="27"/>
      <c r="P1397" s="23" t="s">
        <v>6222</v>
      </c>
      <c r="Q1397" s="27" t="str">
        <f>IF(O1397&lt;&gt;"",O1397,IF(ISNUMBER(FIND("xant",E1397)),"ant",IF(ISNUMBER(FIND("xgre",E1397)),"gre","glb")))</f>
        <v>glb</v>
      </c>
      <c r="R1397" s="23"/>
      <c r="S1397" s="23" t="str">
        <f t="shared" si="63"/>
        <v>longitude, latitude, time</v>
      </c>
      <c r="T1397" s="23" t="str">
        <f t="shared" si="64"/>
        <v>area: mean where sea_ice time: point</v>
      </c>
      <c r="U1397" s="27" t="str">
        <f t="shared" si="65"/>
        <v>siu</v>
      </c>
      <c r="V1397" s="23"/>
    </row>
    <row r="1398" spans="1:22" ht="28">
      <c r="A1398" s="23" t="s">
        <v>5523</v>
      </c>
      <c r="B1398" s="23" t="s">
        <v>5524</v>
      </c>
      <c r="C1398" s="24" t="s">
        <v>5525</v>
      </c>
      <c r="D1398" s="24" t="s">
        <v>5526</v>
      </c>
      <c r="E1398" s="24" t="s">
        <v>14</v>
      </c>
      <c r="F1398" s="23" t="s">
        <v>15</v>
      </c>
      <c r="G1398" s="23"/>
      <c r="H1398" s="23" t="s">
        <v>16</v>
      </c>
      <c r="I1398" s="24" t="s">
        <v>3350</v>
      </c>
      <c r="J1398" s="23" t="s">
        <v>2221</v>
      </c>
      <c r="K1398" s="24" t="s">
        <v>6031</v>
      </c>
      <c r="L1398" s="26"/>
      <c r="M1398" s="26" t="s">
        <v>6090</v>
      </c>
      <c r="N1398" s="23"/>
      <c r="O1398" s="27"/>
      <c r="P1398" s="23" t="s">
        <v>6222</v>
      </c>
      <c r="Q1398" s="27" t="str">
        <f>IF(O1398&lt;&gt;"",O1398,IF(ISNUMBER(FIND("xant",E1398)),"ant",IF(ISNUMBER(FIND("xgre",E1398)),"gre","glb")))</f>
        <v>glb</v>
      </c>
      <c r="R1398" s="23"/>
      <c r="S1398" s="23" t="str">
        <f t="shared" si="63"/>
        <v>longitude, latitude, time</v>
      </c>
      <c r="T1398" s="23" t="str">
        <f t="shared" si="64"/>
        <v>area: mean where sea_ice time: point</v>
      </c>
      <c r="U1398" s="27" t="str">
        <f t="shared" si="65"/>
        <v>siv</v>
      </c>
      <c r="V1398" s="23"/>
    </row>
    <row r="1399" spans="1:22" ht="28">
      <c r="A1399" s="23" t="s">
        <v>5815</v>
      </c>
      <c r="B1399" s="23" t="s">
        <v>5524</v>
      </c>
      <c r="C1399" s="24" t="s">
        <v>5525</v>
      </c>
      <c r="D1399" s="24" t="s">
        <v>5526</v>
      </c>
      <c r="E1399" s="24" t="s">
        <v>14</v>
      </c>
      <c r="F1399" s="23" t="s">
        <v>15</v>
      </c>
      <c r="G1399" s="23"/>
      <c r="H1399" s="23" t="s">
        <v>16</v>
      </c>
      <c r="I1399" s="24" t="s">
        <v>3350</v>
      </c>
      <c r="J1399" s="23" t="s">
        <v>2221</v>
      </c>
      <c r="K1399" s="24" t="s">
        <v>6031</v>
      </c>
      <c r="L1399" s="26"/>
      <c r="M1399" s="26" t="s">
        <v>6090</v>
      </c>
      <c r="N1399" s="23"/>
      <c r="O1399" s="27"/>
      <c r="P1399" s="23" t="s">
        <v>6222</v>
      </c>
      <c r="Q1399" s="27" t="str">
        <f>IF(O1399&lt;&gt;"",O1399,IF(ISNUMBER(FIND("xant",E1399)),"ant",IF(ISNUMBER(FIND("xgre",E1399)),"gre","glb")))</f>
        <v>glb</v>
      </c>
      <c r="R1399" s="23"/>
      <c r="S1399" s="23" t="str">
        <f t="shared" si="63"/>
        <v>longitude, latitude, time</v>
      </c>
      <c r="T1399" s="23" t="str">
        <f t="shared" si="64"/>
        <v>area: mean where sea_ice time: point</v>
      </c>
      <c r="U1399" s="27" t="str">
        <f t="shared" si="65"/>
        <v>siv</v>
      </c>
      <c r="V1399" s="23"/>
    </row>
    <row r="1400" spans="1:22" ht="140">
      <c r="A1400" s="23" t="s">
        <v>5816</v>
      </c>
      <c r="B1400" s="23" t="s">
        <v>5817</v>
      </c>
      <c r="C1400" s="24" t="s">
        <v>5818</v>
      </c>
      <c r="D1400" s="24" t="s">
        <v>5819</v>
      </c>
      <c r="E1400" s="24" t="s">
        <v>14</v>
      </c>
      <c r="F1400" s="23" t="s">
        <v>15</v>
      </c>
      <c r="G1400" s="23"/>
      <c r="H1400" s="23" t="s">
        <v>16</v>
      </c>
      <c r="I1400" s="24" t="s">
        <v>31</v>
      </c>
      <c r="J1400" s="23" t="s">
        <v>37</v>
      </c>
      <c r="K1400" s="24" t="s">
        <v>6103</v>
      </c>
      <c r="L1400" s="26"/>
      <c r="M1400" s="26"/>
      <c r="N1400" s="23" t="s">
        <v>5888</v>
      </c>
      <c r="O1400" s="27"/>
      <c r="P1400" s="23" t="s">
        <v>6218</v>
      </c>
      <c r="Q1400" s="27" t="str">
        <f>IF(O1400&lt;&gt;"",O1400,IF(ISNUMBER(FIND("xant",E1400)),"ant",IF(ISNUMBER(FIND("xgre",E1400)),"gre","glb")))</f>
        <v>glb</v>
      </c>
      <c r="R1400" s="23"/>
      <c r="S1400" s="23" t="str">
        <f t="shared" si="63"/>
        <v>longitude, latitude, time</v>
      </c>
      <c r="T1400" s="23" t="str">
        <f t="shared" si="64"/>
        <v>area: mean where sea time: mean</v>
      </c>
      <c r="U1400" s="27" t="str">
        <f t="shared" si="65"/>
        <v>?</v>
      </c>
      <c r="V1400" s="23"/>
    </row>
    <row r="1401" spans="1:22" ht="28">
      <c r="A1401" s="23" t="s">
        <v>5527</v>
      </c>
      <c r="B1401" s="23" t="s">
        <v>5528</v>
      </c>
      <c r="C1401" s="24" t="s">
        <v>5529</v>
      </c>
      <c r="D1401" s="24" t="s">
        <v>5530</v>
      </c>
      <c r="E1401" s="24" t="s">
        <v>1368</v>
      </c>
      <c r="F1401" s="23" t="s">
        <v>1369</v>
      </c>
      <c r="G1401" s="23"/>
      <c r="H1401" s="23" t="s">
        <v>16</v>
      </c>
      <c r="I1401" s="24" t="s">
        <v>17</v>
      </c>
      <c r="J1401" s="23"/>
      <c r="K1401" s="24" t="s">
        <v>6102</v>
      </c>
      <c r="L1401" s="26"/>
      <c r="M1401" s="26" t="s">
        <v>3876</v>
      </c>
      <c r="N1401" s="23" t="s">
        <v>5817</v>
      </c>
      <c r="O1401" s="27" t="s">
        <v>6179</v>
      </c>
      <c r="P1401" s="23" t="s">
        <v>6221</v>
      </c>
      <c r="Q1401" s="27" t="str">
        <f>IF(O1401&lt;&gt;"",O1401,IF(ISNUMBER(FIND("xant",E1401)),"ant",IF(ISNUMBER(FIND("xgre",E1401)),"gre","glb")))</f>
        <v>nhemis</v>
      </c>
      <c r="R1401" s="23"/>
      <c r="S1401" s="23" t="str">
        <f t="shared" si="63"/>
        <v>time</v>
      </c>
      <c r="T1401" s="23" t="str">
        <f t="shared" si="64"/>
        <v>area: sum time: mean</v>
      </c>
      <c r="U1401" s="27" t="str">
        <f t="shared" si="65"/>
        <v>sivol</v>
      </c>
      <c r="V1401" s="23"/>
    </row>
    <row r="1402" spans="1:22" ht="28">
      <c r="A1402" s="23" t="s">
        <v>5820</v>
      </c>
      <c r="B1402" s="23" t="s">
        <v>5528</v>
      </c>
      <c r="C1402" s="24" t="s">
        <v>5529</v>
      </c>
      <c r="D1402" s="24" t="s">
        <v>5530</v>
      </c>
      <c r="E1402" s="24" t="s">
        <v>1368</v>
      </c>
      <c r="F1402" s="23" t="s">
        <v>1369</v>
      </c>
      <c r="G1402" s="23"/>
      <c r="H1402" s="23" t="s">
        <v>16</v>
      </c>
      <c r="I1402" s="24" t="s">
        <v>17</v>
      </c>
      <c r="J1402" s="23"/>
      <c r="K1402" s="24" t="s">
        <v>6102</v>
      </c>
      <c r="L1402" s="26"/>
      <c r="M1402" s="26" t="s">
        <v>3876</v>
      </c>
      <c r="N1402" s="23" t="s">
        <v>5817</v>
      </c>
      <c r="O1402" s="27" t="s">
        <v>6179</v>
      </c>
      <c r="P1402" s="23" t="s">
        <v>6221</v>
      </c>
      <c r="Q1402" s="27" t="str">
        <f>IF(O1402&lt;&gt;"",O1402,IF(ISNUMBER(FIND("xant",E1402)),"ant",IF(ISNUMBER(FIND("xgre",E1402)),"gre","glb")))</f>
        <v>nhemis</v>
      </c>
      <c r="R1402" s="23"/>
      <c r="S1402" s="23" t="str">
        <f t="shared" si="63"/>
        <v>time</v>
      </c>
      <c r="T1402" s="23" t="str">
        <f t="shared" si="64"/>
        <v>area: sum time: mean</v>
      </c>
      <c r="U1402" s="27" t="str">
        <f t="shared" si="65"/>
        <v>sivol</v>
      </c>
      <c r="V1402" s="23"/>
    </row>
    <row r="1403" spans="1:22" ht="28">
      <c r="A1403" s="23" t="s">
        <v>5531</v>
      </c>
      <c r="B1403" s="23" t="s">
        <v>5532</v>
      </c>
      <c r="C1403" s="24" t="s">
        <v>5533</v>
      </c>
      <c r="D1403" s="24" t="s">
        <v>5534</v>
      </c>
      <c r="E1403" s="24" t="s">
        <v>1368</v>
      </c>
      <c r="F1403" s="23" t="s">
        <v>1369</v>
      </c>
      <c r="G1403" s="23"/>
      <c r="H1403" s="23" t="s">
        <v>16</v>
      </c>
      <c r="I1403" s="24" t="s">
        <v>17</v>
      </c>
      <c r="J1403" s="23"/>
      <c r="K1403" s="24" t="s">
        <v>6102</v>
      </c>
      <c r="L1403" s="26"/>
      <c r="M1403" s="26" t="s">
        <v>3876</v>
      </c>
      <c r="N1403" s="23" t="s">
        <v>5817</v>
      </c>
      <c r="O1403" s="27" t="s">
        <v>6180</v>
      </c>
      <c r="P1403" s="23" t="s">
        <v>6221</v>
      </c>
      <c r="Q1403" s="27" t="str">
        <f>IF(O1403&lt;&gt;"",O1403,IF(ISNUMBER(FIND("xant",E1403)),"ant",IF(ISNUMBER(FIND("xgre",E1403)),"gre","glb")))</f>
        <v>shemis</v>
      </c>
      <c r="R1403" s="23"/>
      <c r="S1403" s="23" t="str">
        <f t="shared" si="63"/>
        <v>time</v>
      </c>
      <c r="T1403" s="23" t="str">
        <f t="shared" si="64"/>
        <v>area: sum time: mean</v>
      </c>
      <c r="U1403" s="27" t="str">
        <f t="shared" si="65"/>
        <v>sivol</v>
      </c>
      <c r="V1403" s="23"/>
    </row>
    <row r="1404" spans="1:22" ht="28">
      <c r="A1404" s="23" t="s">
        <v>5821</v>
      </c>
      <c r="B1404" s="23" t="s">
        <v>5532</v>
      </c>
      <c r="C1404" s="24" t="s">
        <v>5533</v>
      </c>
      <c r="D1404" s="24" t="s">
        <v>5534</v>
      </c>
      <c r="E1404" s="24" t="s">
        <v>1368</v>
      </c>
      <c r="F1404" s="23" t="s">
        <v>1369</v>
      </c>
      <c r="G1404" s="23"/>
      <c r="H1404" s="23" t="s">
        <v>16</v>
      </c>
      <c r="I1404" s="24" t="s">
        <v>17</v>
      </c>
      <c r="J1404" s="23"/>
      <c r="K1404" s="24" t="s">
        <v>6102</v>
      </c>
      <c r="L1404" s="26"/>
      <c r="M1404" s="26" t="s">
        <v>3876</v>
      </c>
      <c r="N1404" s="23" t="s">
        <v>5817</v>
      </c>
      <c r="O1404" s="27" t="s">
        <v>6180</v>
      </c>
      <c r="P1404" s="23" t="s">
        <v>6221</v>
      </c>
      <c r="Q1404" s="27" t="str">
        <f>IF(O1404&lt;&gt;"",O1404,IF(ISNUMBER(FIND("xant",E1404)),"ant",IF(ISNUMBER(FIND("xgre",E1404)),"gre","glb")))</f>
        <v>shemis</v>
      </c>
      <c r="R1404" s="23"/>
      <c r="S1404" s="23" t="str">
        <f t="shared" si="63"/>
        <v>time</v>
      </c>
      <c r="T1404" s="23" t="str">
        <f t="shared" si="64"/>
        <v>area: sum time: mean</v>
      </c>
      <c r="U1404" s="27" t="str">
        <f t="shared" si="65"/>
        <v>sivol</v>
      </c>
      <c r="V1404" s="23"/>
    </row>
    <row r="1405" spans="1:22" ht="56">
      <c r="A1405" s="23" t="s">
        <v>5080</v>
      </c>
      <c r="B1405" s="23" t="s">
        <v>5081</v>
      </c>
      <c r="C1405" s="24" t="s">
        <v>5082</v>
      </c>
      <c r="D1405" s="24" t="s">
        <v>5083</v>
      </c>
      <c r="E1405" s="24" t="s">
        <v>4700</v>
      </c>
      <c r="F1405" s="23" t="s">
        <v>4701</v>
      </c>
      <c r="G1405" s="23"/>
      <c r="H1405" s="23" t="s">
        <v>16</v>
      </c>
      <c r="I1405" s="24" t="s">
        <v>4702</v>
      </c>
      <c r="J1405" s="23"/>
      <c r="K1405" s="24" t="s">
        <v>6031</v>
      </c>
      <c r="L1405" s="26"/>
      <c r="M1405" s="26" t="s">
        <v>6210</v>
      </c>
      <c r="N1405" s="23"/>
      <c r="O1405" s="27"/>
      <c r="P1405" s="23" t="s">
        <v>6218</v>
      </c>
      <c r="Q1405" s="27" t="str">
        <f>IF(O1405&lt;&gt;"",O1405,IF(ISNUMBER(FIND("xant",E1405)),"ant",IF(ISNUMBER(FIND("xgre",E1405)),"gre","glb")))</f>
        <v>glb</v>
      </c>
      <c r="R1405" s="23"/>
      <c r="S1405" s="23" t="str">
        <f t="shared" si="63"/>
        <v>latitude, basin, time</v>
      </c>
      <c r="T1405" s="23" t="str">
        <f t="shared" si="64"/>
        <v>depth: longitude: sum where sea (along a zig-zag grid path spanning a basin)  time: mean</v>
      </c>
      <c r="U1405" s="27" t="str">
        <f t="shared" si="65"/>
        <v>sltbasin</v>
      </c>
      <c r="V1405" s="23"/>
    </row>
    <row r="1406" spans="1:22" ht="14">
      <c r="A1406" s="23" t="s">
        <v>2707</v>
      </c>
      <c r="B1406" s="23" t="s">
        <v>2708</v>
      </c>
      <c r="C1406" s="24" t="s">
        <v>2709</v>
      </c>
      <c r="D1406" s="24" t="s">
        <v>2709</v>
      </c>
      <c r="E1406" s="24" t="s">
        <v>2710</v>
      </c>
      <c r="F1406" s="23" t="s">
        <v>2437</v>
      </c>
      <c r="G1406" s="23"/>
      <c r="H1406" s="23" t="s">
        <v>571</v>
      </c>
      <c r="I1406" s="24" t="s">
        <v>2711</v>
      </c>
      <c r="J1406" s="23" t="s">
        <v>18</v>
      </c>
      <c r="K1406" s="24"/>
      <c r="L1406" s="26"/>
      <c r="M1406" s="26"/>
      <c r="N1406" s="23"/>
      <c r="O1406" s="27"/>
      <c r="P1406" s="23" t="s">
        <v>6217</v>
      </c>
      <c r="Q1406" s="27" t="str">
        <f>IF(O1406&lt;&gt;"",O1406,IF(ISNUMBER(FIND("xant",E1406)),"ant",IF(ISNUMBER(FIND("xgre",E1406)),"gre","glb")))</f>
        <v>glb</v>
      </c>
      <c r="R1406" s="23"/>
      <c r="S1406" s="23" t="str">
        <f t="shared" si="63"/>
        <v>longitude, latitude, sdepth</v>
      </c>
      <c r="T1406" s="23" t="str">
        <f t="shared" si="64"/>
        <v>area: mean where land</v>
      </c>
      <c r="U1406" s="27" t="str">
        <f t="shared" si="65"/>
        <v>slthick</v>
      </c>
      <c r="V1406" s="23"/>
    </row>
    <row r="1407" spans="1:22" ht="42">
      <c r="A1407" s="23" t="s">
        <v>5084</v>
      </c>
      <c r="B1407" s="23" t="s">
        <v>5085</v>
      </c>
      <c r="C1407" s="24" t="s">
        <v>5086</v>
      </c>
      <c r="D1407" s="24" t="s">
        <v>4753</v>
      </c>
      <c r="E1407" s="24" t="s">
        <v>4700</v>
      </c>
      <c r="F1407" s="23" t="s">
        <v>4701</v>
      </c>
      <c r="G1407" s="23"/>
      <c r="H1407" s="23" t="s">
        <v>16</v>
      </c>
      <c r="I1407" s="24" t="s">
        <v>4702</v>
      </c>
      <c r="J1407" s="23"/>
      <c r="K1407" s="24" t="s">
        <v>6031</v>
      </c>
      <c r="L1407" s="26"/>
      <c r="M1407" s="26" t="s">
        <v>6210</v>
      </c>
      <c r="N1407" s="23"/>
      <c r="O1407" s="27"/>
      <c r="P1407" s="23" t="s">
        <v>6218</v>
      </c>
      <c r="Q1407" s="27" t="str">
        <f>IF(O1407&lt;&gt;"",O1407,IF(ISNUMBER(FIND("xant",E1407)),"ant",IF(ISNUMBER(FIND("xgre",E1407)),"gre","glb")))</f>
        <v>glb</v>
      </c>
      <c r="R1407" s="23"/>
      <c r="S1407" s="23" t="str">
        <f t="shared" si="63"/>
        <v>latitude, basin, time</v>
      </c>
      <c r="T1407" s="23" t="str">
        <f t="shared" si="64"/>
        <v>depth: longitude: sum where sea (along a zig-zag grid path spanning a basin)  time: mean</v>
      </c>
      <c r="U1407" s="27" t="str">
        <f t="shared" si="65"/>
        <v>sltovgyre</v>
      </c>
      <c r="V1407" s="23"/>
    </row>
    <row r="1408" spans="1:22" ht="42">
      <c r="A1408" s="23" t="s">
        <v>5087</v>
      </c>
      <c r="B1408" s="23" t="s">
        <v>5088</v>
      </c>
      <c r="C1408" s="24" t="s">
        <v>5089</v>
      </c>
      <c r="D1408" s="24" t="s">
        <v>4753</v>
      </c>
      <c r="E1408" s="24" t="s">
        <v>4700</v>
      </c>
      <c r="F1408" s="23" t="s">
        <v>4701</v>
      </c>
      <c r="G1408" s="23"/>
      <c r="H1408" s="23" t="s">
        <v>16</v>
      </c>
      <c r="I1408" s="24" t="s">
        <v>4702</v>
      </c>
      <c r="J1408" s="23"/>
      <c r="K1408" s="24" t="s">
        <v>6031</v>
      </c>
      <c r="L1408" s="26"/>
      <c r="M1408" s="26" t="s">
        <v>6210</v>
      </c>
      <c r="N1408" s="23"/>
      <c r="O1408" s="27"/>
      <c r="P1408" s="23" t="s">
        <v>6218</v>
      </c>
      <c r="Q1408" s="27" t="str">
        <f>IF(O1408&lt;&gt;"",O1408,IF(ISNUMBER(FIND("xant",E1408)),"ant",IF(ISNUMBER(FIND("xgre",E1408)),"gre","glb")))</f>
        <v>glb</v>
      </c>
      <c r="R1408" s="23"/>
      <c r="S1408" s="23" t="str">
        <f t="shared" si="63"/>
        <v>latitude, basin, time</v>
      </c>
      <c r="T1408" s="23" t="str">
        <f t="shared" si="64"/>
        <v>depth: longitude: sum where sea (along a zig-zag grid path spanning a basin)  time: mean</v>
      </c>
      <c r="U1408" s="27" t="str">
        <f t="shared" si="65"/>
        <v>sltovovrt</v>
      </c>
      <c r="V1408" s="23"/>
    </row>
    <row r="1409" spans="1:22" ht="70">
      <c r="A1409" s="23" t="s">
        <v>1879</v>
      </c>
      <c r="B1409" s="23" t="s">
        <v>1880</v>
      </c>
      <c r="C1409" s="24" t="s">
        <v>1881</v>
      </c>
      <c r="D1409" s="24" t="s">
        <v>1882</v>
      </c>
      <c r="E1409" s="24" t="s">
        <v>1147</v>
      </c>
      <c r="F1409" s="23" t="s">
        <v>1148</v>
      </c>
      <c r="G1409" s="23"/>
      <c r="H1409" s="23" t="s">
        <v>16</v>
      </c>
      <c r="I1409" s="24" t="s">
        <v>17</v>
      </c>
      <c r="J1409" s="23" t="s">
        <v>18</v>
      </c>
      <c r="K1409" s="24"/>
      <c r="L1409" s="26"/>
      <c r="M1409" s="26"/>
      <c r="N1409" s="23"/>
      <c r="O1409" s="27"/>
      <c r="P1409" s="23" t="s">
        <v>6217</v>
      </c>
      <c r="Q1409" s="27" t="str">
        <f>IF(O1409&lt;&gt;"",O1409,IF(ISNUMBER(FIND("xant",E1409)),"ant",IF(ISNUMBER(FIND("xgre",E1409)),"gre","glb")))</f>
        <v>glb</v>
      </c>
      <c r="R1409" s="23"/>
      <c r="S1409" s="23" t="str">
        <f t="shared" si="63"/>
        <v>longitude, latitude, alevhalf, time</v>
      </c>
      <c r="T1409" s="23" t="str">
        <f t="shared" si="64"/>
        <v>area: time: mean</v>
      </c>
      <c r="U1409" s="27" t="str">
        <f t="shared" si="65"/>
        <v>smc</v>
      </c>
      <c r="V1409" s="23"/>
    </row>
    <row r="1410" spans="1:22" ht="64">
      <c r="A1410" s="23" t="s">
        <v>2101</v>
      </c>
      <c r="B1410" s="23" t="s">
        <v>2102</v>
      </c>
      <c r="C1410" s="24" t="s">
        <v>2103</v>
      </c>
      <c r="D1410" s="24" t="s">
        <v>2104</v>
      </c>
      <c r="E1410" s="24" t="s">
        <v>14</v>
      </c>
      <c r="F1410" s="23" t="s">
        <v>15</v>
      </c>
      <c r="G1410" s="23"/>
      <c r="H1410" s="23" t="s">
        <v>16</v>
      </c>
      <c r="I1410" s="24" t="s">
        <v>17</v>
      </c>
      <c r="J1410" s="23" t="s">
        <v>18</v>
      </c>
      <c r="K1410" s="31" t="s">
        <v>6104</v>
      </c>
      <c r="L1410" s="26"/>
      <c r="M1410" s="24" t="s">
        <v>78</v>
      </c>
      <c r="N1410" s="23"/>
      <c r="O1410" s="27"/>
      <c r="P1410" s="23" t="s">
        <v>6217</v>
      </c>
      <c r="Q1410" s="27" t="str">
        <f>IF(O1410&lt;&gt;"",O1410,IF(ISNUMBER(FIND("xant",E1410)),"ant",IF(ISNUMBER(FIND("xgre",E1410)),"gre","glb")))</f>
        <v>glb</v>
      </c>
      <c r="R1410" s="23"/>
      <c r="S1410" s="23" t="str">
        <f t="shared" ref="S1410:S1473" si="66">IF(L1410="",E1410,L1410)</f>
        <v>longitude, latitude, time</v>
      </c>
      <c r="T1410" s="23" t="str">
        <f t="shared" ref="T1410:T1473" si="67">IF(M1410="",I1410,M1410)</f>
        <v>area: mean where land time: mean</v>
      </c>
      <c r="U1410" s="27" t="str">
        <f t="shared" ref="U1410:U1473" si="68">IF(N1410="",B1410,N1410)</f>
        <v>snc</v>
      </c>
      <c r="V1410" s="23"/>
    </row>
    <row r="1411" spans="1:22" ht="42">
      <c r="A1411" s="23" t="s">
        <v>3798</v>
      </c>
      <c r="B1411" s="23" t="s">
        <v>2102</v>
      </c>
      <c r="C1411" s="24" t="s">
        <v>2103</v>
      </c>
      <c r="D1411" s="24" t="s">
        <v>3799</v>
      </c>
      <c r="E1411" s="24" t="s">
        <v>3747</v>
      </c>
      <c r="F1411" s="23" t="s">
        <v>3726</v>
      </c>
      <c r="G1411" s="23"/>
      <c r="H1411" s="23" t="s">
        <v>16</v>
      </c>
      <c r="I1411" s="24" t="s">
        <v>3331</v>
      </c>
      <c r="J1411" s="23" t="s">
        <v>3728</v>
      </c>
      <c r="K1411" s="25" t="s">
        <v>5912</v>
      </c>
      <c r="L1411" s="29" t="s">
        <v>14</v>
      </c>
      <c r="M1411" s="29"/>
      <c r="N1411" s="23"/>
      <c r="O1411" s="27"/>
      <c r="P1411" s="23" t="s">
        <v>6219</v>
      </c>
      <c r="Q1411" s="27" t="str">
        <f>IF(O1411&lt;&gt;"",O1411,IF(ISNUMBER(FIND("xant",E1411)),"ant",IF(ISNUMBER(FIND("xgre",E1411)),"gre","glb")))</f>
        <v>ant</v>
      </c>
      <c r="R1411" s="23"/>
      <c r="S1411" s="23" t="str">
        <f t="shared" si="66"/>
        <v>longitude, latitude, time</v>
      </c>
      <c r="T1411" s="23" t="str">
        <f t="shared" si="67"/>
        <v>area: time: mean where ice_sheet</v>
      </c>
      <c r="U1411" s="27" t="str">
        <f t="shared" si="68"/>
        <v>snc</v>
      </c>
      <c r="V1411" s="23"/>
    </row>
    <row r="1412" spans="1:22" ht="42">
      <c r="A1412" s="23" t="s">
        <v>3835</v>
      </c>
      <c r="B1412" s="23" t="s">
        <v>2102</v>
      </c>
      <c r="C1412" s="24" t="s">
        <v>2103</v>
      </c>
      <c r="D1412" s="24" t="s">
        <v>3799</v>
      </c>
      <c r="E1412" s="24" t="s">
        <v>3815</v>
      </c>
      <c r="F1412" s="23" t="s">
        <v>3740</v>
      </c>
      <c r="G1412" s="23"/>
      <c r="H1412" s="23" t="s">
        <v>16</v>
      </c>
      <c r="I1412" s="24" t="s">
        <v>3331</v>
      </c>
      <c r="J1412" s="23" t="s">
        <v>3728</v>
      </c>
      <c r="K1412" s="25" t="s">
        <v>5954</v>
      </c>
      <c r="L1412" s="29" t="s">
        <v>14</v>
      </c>
      <c r="M1412" s="29"/>
      <c r="N1412" s="23"/>
      <c r="O1412" s="27"/>
      <c r="P1412" s="23" t="s">
        <v>6219</v>
      </c>
      <c r="Q1412" s="27" t="str">
        <f>IF(O1412&lt;&gt;"",O1412,IF(ISNUMBER(FIND("xant",E1412)),"ant",IF(ISNUMBER(FIND("xgre",E1412)),"gre","glb")))</f>
        <v>gre</v>
      </c>
      <c r="R1412" s="23"/>
      <c r="S1412" s="23" t="str">
        <f t="shared" si="66"/>
        <v>longitude, latitude, time</v>
      </c>
      <c r="T1412" s="23" t="str">
        <f t="shared" si="67"/>
        <v>area: time: mean where ice_sheet</v>
      </c>
      <c r="U1412" s="27" t="str">
        <f t="shared" si="68"/>
        <v>snc</v>
      </c>
      <c r="V1412" s="23"/>
    </row>
    <row r="1413" spans="1:22" ht="28">
      <c r="A1413" s="23" t="s">
        <v>3885</v>
      </c>
      <c r="B1413" s="23" t="s">
        <v>2102</v>
      </c>
      <c r="C1413" s="24" t="s">
        <v>2103</v>
      </c>
      <c r="D1413" s="24" t="s">
        <v>3886</v>
      </c>
      <c r="E1413" s="24" t="s">
        <v>3747</v>
      </c>
      <c r="F1413" s="23" t="s">
        <v>3726</v>
      </c>
      <c r="G1413" s="23"/>
      <c r="H1413" s="23" t="s">
        <v>16</v>
      </c>
      <c r="I1413" s="24" t="s">
        <v>3331</v>
      </c>
      <c r="J1413" s="23" t="s">
        <v>3728</v>
      </c>
      <c r="K1413" s="24" t="s">
        <v>6105</v>
      </c>
      <c r="L1413" s="29" t="s">
        <v>14</v>
      </c>
      <c r="M1413" s="29"/>
      <c r="N1413" s="23"/>
      <c r="O1413" s="27"/>
      <c r="P1413" s="23" t="s">
        <v>6219</v>
      </c>
      <c r="Q1413" s="27" t="str">
        <f>IF(O1413&lt;&gt;"",O1413,IF(ISNUMBER(FIND("xant",E1413)),"ant",IF(ISNUMBER(FIND("xgre",E1413)),"gre","glb")))</f>
        <v>ant</v>
      </c>
      <c r="R1413" s="23"/>
      <c r="S1413" s="23" t="str">
        <f t="shared" si="66"/>
        <v>longitude, latitude, time</v>
      </c>
      <c r="T1413" s="23" t="str">
        <f t="shared" si="67"/>
        <v>area: time: mean where ice_sheet</v>
      </c>
      <c r="U1413" s="27" t="str">
        <f t="shared" si="68"/>
        <v>snc</v>
      </c>
      <c r="V1413" s="23"/>
    </row>
    <row r="1414" spans="1:22" ht="28">
      <c r="A1414" s="23" t="s">
        <v>3953</v>
      </c>
      <c r="B1414" s="23" t="s">
        <v>2102</v>
      </c>
      <c r="C1414" s="24" t="s">
        <v>2103</v>
      </c>
      <c r="D1414" s="24" t="s">
        <v>3886</v>
      </c>
      <c r="E1414" s="24" t="s">
        <v>3815</v>
      </c>
      <c r="F1414" s="23" t="s">
        <v>3740</v>
      </c>
      <c r="G1414" s="23"/>
      <c r="H1414" s="23" t="s">
        <v>16</v>
      </c>
      <c r="I1414" s="24" t="s">
        <v>3331</v>
      </c>
      <c r="J1414" s="23" t="s">
        <v>3728</v>
      </c>
      <c r="K1414" s="24" t="s">
        <v>6105</v>
      </c>
      <c r="L1414" s="29" t="s">
        <v>14</v>
      </c>
      <c r="M1414" s="29"/>
      <c r="N1414" s="23"/>
      <c r="O1414" s="27"/>
      <c r="P1414" s="23" t="s">
        <v>6219</v>
      </c>
      <c r="Q1414" s="27" t="str">
        <f>IF(O1414&lt;&gt;"",O1414,IF(ISNUMBER(FIND("xant",E1414)),"ant",IF(ISNUMBER(FIND("xgre",E1414)),"gre","glb")))</f>
        <v>gre</v>
      </c>
      <c r="R1414" s="23"/>
      <c r="S1414" s="23" t="str">
        <f t="shared" si="66"/>
        <v>longitude, latitude, time</v>
      </c>
      <c r="T1414" s="23" t="str">
        <f t="shared" si="67"/>
        <v>area: time: mean where ice_sheet</v>
      </c>
      <c r="U1414" s="27" t="str">
        <f t="shared" si="68"/>
        <v>snc</v>
      </c>
      <c r="V1414" s="23"/>
    </row>
    <row r="1415" spans="1:22" ht="64">
      <c r="A1415" s="23" t="s">
        <v>4028</v>
      </c>
      <c r="B1415" s="23" t="s">
        <v>2102</v>
      </c>
      <c r="C1415" s="24" t="s">
        <v>2103</v>
      </c>
      <c r="D1415" s="24" t="s">
        <v>4029</v>
      </c>
      <c r="E1415" s="24" t="s">
        <v>14</v>
      </c>
      <c r="F1415" s="23" t="s">
        <v>15</v>
      </c>
      <c r="G1415" s="23"/>
      <c r="H1415" s="23" t="s">
        <v>16</v>
      </c>
      <c r="I1415" s="24" t="s">
        <v>17</v>
      </c>
      <c r="J1415" s="23" t="s">
        <v>18</v>
      </c>
      <c r="K1415" s="31" t="s">
        <v>6104</v>
      </c>
      <c r="L1415" s="26"/>
      <c r="M1415" s="24" t="s">
        <v>78</v>
      </c>
      <c r="N1415" s="23"/>
      <c r="O1415" s="27"/>
      <c r="P1415" s="23" t="s">
        <v>6219</v>
      </c>
      <c r="Q1415" s="27" t="str">
        <f>IF(O1415&lt;&gt;"",O1415,IF(ISNUMBER(FIND("xant",E1415)),"ant",IF(ISNUMBER(FIND("xgre",E1415)),"gre","glb")))</f>
        <v>glb</v>
      </c>
      <c r="R1415" s="23"/>
      <c r="S1415" s="23" t="str">
        <f t="shared" si="66"/>
        <v>longitude, latitude, time</v>
      </c>
      <c r="T1415" s="23" t="str">
        <f t="shared" si="67"/>
        <v>area: mean where land time: mean</v>
      </c>
      <c r="U1415" s="27" t="str">
        <f t="shared" si="68"/>
        <v>snc</v>
      </c>
      <c r="V1415" s="23"/>
    </row>
    <row r="1416" spans="1:22" ht="42">
      <c r="A1416" s="23" t="s">
        <v>4030</v>
      </c>
      <c r="B1416" s="23" t="s">
        <v>4031</v>
      </c>
      <c r="C1416" s="24" t="s">
        <v>4032</v>
      </c>
      <c r="D1416" s="24" t="s">
        <v>3970</v>
      </c>
      <c r="E1416" s="24" t="s">
        <v>14</v>
      </c>
      <c r="F1416" s="23" t="s">
        <v>15</v>
      </c>
      <c r="G1416" s="23"/>
      <c r="H1416" s="23" t="s">
        <v>16</v>
      </c>
      <c r="I1416" s="24" t="s">
        <v>3331</v>
      </c>
      <c r="J1416" s="23" t="s">
        <v>18</v>
      </c>
      <c r="K1416" s="24" t="s">
        <v>5940</v>
      </c>
      <c r="L1416" s="26"/>
      <c r="M1416" s="26"/>
      <c r="N1416" s="23" t="s">
        <v>2102</v>
      </c>
      <c r="O1416" s="27"/>
      <c r="P1416" s="23" t="s">
        <v>6219</v>
      </c>
      <c r="Q1416" s="27" t="str">
        <f>IF(O1416&lt;&gt;"",O1416,IF(ISNUMBER(FIND("xant",E1416)),"ant",IF(ISNUMBER(FIND("xgre",E1416)),"gre","glb")))</f>
        <v>glb</v>
      </c>
      <c r="R1416" s="23"/>
      <c r="S1416" s="23" t="str">
        <f t="shared" si="66"/>
        <v>longitude, latitude, time</v>
      </c>
      <c r="T1416" s="23" t="str">
        <f t="shared" si="67"/>
        <v>area: time: mean where ice_sheet</v>
      </c>
      <c r="U1416" s="27" t="str">
        <f t="shared" si="68"/>
        <v>snc</v>
      </c>
      <c r="V1416" s="23"/>
    </row>
    <row r="1417" spans="1:22" ht="70">
      <c r="A1417" s="23" t="s">
        <v>2535</v>
      </c>
      <c r="B1417" s="23" t="s">
        <v>2536</v>
      </c>
      <c r="C1417" s="24" t="s">
        <v>2537</v>
      </c>
      <c r="D1417" s="24" t="s">
        <v>2538</v>
      </c>
      <c r="E1417" s="24" t="s">
        <v>14</v>
      </c>
      <c r="F1417" s="23" t="s">
        <v>15</v>
      </c>
      <c r="G1417" s="23"/>
      <c r="H1417" s="23" t="s">
        <v>16</v>
      </c>
      <c r="I1417" s="24" t="s">
        <v>78</v>
      </c>
      <c r="J1417" s="23" t="s">
        <v>18</v>
      </c>
      <c r="K1417" s="24" t="s">
        <v>6108</v>
      </c>
      <c r="L1417" s="26"/>
      <c r="M1417" s="24" t="s">
        <v>6107</v>
      </c>
      <c r="N1417" s="23"/>
      <c r="O1417" s="27"/>
      <c r="P1417" s="23" t="s">
        <v>6217</v>
      </c>
      <c r="Q1417" s="27" t="str">
        <f>IF(O1417&lt;&gt;"",O1417,IF(ISNUMBER(FIND("xant",E1417)),"ant",IF(ISNUMBER(FIND("xgre",E1417)),"gre","glb")))</f>
        <v>glb</v>
      </c>
      <c r="R1417" s="23"/>
      <c r="S1417" s="23" t="str">
        <f t="shared" si="66"/>
        <v>longitude, latitude, time</v>
      </c>
      <c r="T1417" s="23" t="str">
        <f t="shared" si="67"/>
        <v>area: mean where land (weighted by snow area)  time: mean</v>
      </c>
      <c r="U1417" s="27" t="str">
        <f t="shared" si="68"/>
        <v>snd</v>
      </c>
      <c r="V1417" s="23"/>
    </row>
    <row r="1418" spans="1:22" ht="70">
      <c r="A1418" s="23" t="s">
        <v>4033</v>
      </c>
      <c r="B1418" s="23" t="s">
        <v>2536</v>
      </c>
      <c r="C1418" s="24" t="s">
        <v>2537</v>
      </c>
      <c r="D1418" s="24" t="s">
        <v>4034</v>
      </c>
      <c r="E1418" s="24" t="s">
        <v>14</v>
      </c>
      <c r="F1418" s="23" t="s">
        <v>15</v>
      </c>
      <c r="G1418" s="23"/>
      <c r="H1418" s="23" t="s">
        <v>16</v>
      </c>
      <c r="I1418" s="24" t="s">
        <v>78</v>
      </c>
      <c r="J1418" s="23" t="s">
        <v>18</v>
      </c>
      <c r="K1418" s="24" t="s">
        <v>6106</v>
      </c>
      <c r="L1418" s="26"/>
      <c r="M1418" s="25" t="s">
        <v>6107</v>
      </c>
      <c r="N1418" s="23"/>
      <c r="O1418" s="27"/>
      <c r="P1418" s="23" t="s">
        <v>6219</v>
      </c>
      <c r="Q1418" s="27" t="str">
        <f>IF(O1418&lt;&gt;"",O1418,IF(ISNUMBER(FIND("xant",E1418)),"ant",IF(ISNUMBER(FIND("xgre",E1418)),"gre","glb")))</f>
        <v>glb</v>
      </c>
      <c r="R1418" s="23"/>
      <c r="S1418" s="23" t="str">
        <f t="shared" si="66"/>
        <v>longitude, latitude, time</v>
      </c>
      <c r="T1418" s="23" t="str">
        <f t="shared" si="67"/>
        <v>area: mean where land (weighted by snow area)  time: mean</v>
      </c>
      <c r="U1418" s="27" t="str">
        <f t="shared" si="68"/>
        <v>snd</v>
      </c>
      <c r="V1418" s="23"/>
    </row>
    <row r="1419" spans="1:22" ht="56">
      <c r="A1419" s="23" t="s">
        <v>3800</v>
      </c>
      <c r="B1419" s="23" t="s">
        <v>3801</v>
      </c>
      <c r="C1419" s="24" t="s">
        <v>3802</v>
      </c>
      <c r="D1419" s="24" t="s">
        <v>3803</v>
      </c>
      <c r="E1419" s="24" t="s">
        <v>3747</v>
      </c>
      <c r="F1419" s="23" t="s">
        <v>3726</v>
      </c>
      <c r="G1419" s="23"/>
      <c r="H1419" s="23" t="s">
        <v>16</v>
      </c>
      <c r="I1419" s="24" t="s">
        <v>3331</v>
      </c>
      <c r="J1419" s="23" t="s">
        <v>3728</v>
      </c>
      <c r="K1419" s="24" t="s">
        <v>6115</v>
      </c>
      <c r="L1419" s="29" t="s">
        <v>14</v>
      </c>
      <c r="M1419" s="24"/>
      <c r="N1419" s="23"/>
      <c r="O1419" s="27"/>
      <c r="P1419" s="23" t="s">
        <v>6219</v>
      </c>
      <c r="Q1419" s="27" t="str">
        <f>IF(O1419&lt;&gt;"",O1419,IF(ISNUMBER(FIND("xant",E1419)),"ant",IF(ISNUMBER(FIND("xgre",E1419)),"gre","glb")))</f>
        <v>ant</v>
      </c>
      <c r="R1419" s="23"/>
      <c r="S1419" s="23" t="str">
        <f t="shared" si="66"/>
        <v>longitude, latitude, time</v>
      </c>
      <c r="T1419" s="23" t="str">
        <f t="shared" si="67"/>
        <v>area: time: mean where ice_sheet</v>
      </c>
      <c r="U1419" s="27" t="str">
        <f t="shared" si="68"/>
        <v>snicefreez</v>
      </c>
      <c r="V1419" s="23"/>
    </row>
    <row r="1420" spans="1:22" ht="56">
      <c r="A1420" s="23" t="s">
        <v>3836</v>
      </c>
      <c r="B1420" s="23" t="s">
        <v>3801</v>
      </c>
      <c r="C1420" s="24" t="s">
        <v>3802</v>
      </c>
      <c r="D1420" s="24" t="s">
        <v>3803</v>
      </c>
      <c r="E1420" s="24" t="s">
        <v>3815</v>
      </c>
      <c r="F1420" s="23" t="s">
        <v>3740</v>
      </c>
      <c r="G1420" s="23"/>
      <c r="H1420" s="23" t="s">
        <v>16</v>
      </c>
      <c r="I1420" s="24" t="s">
        <v>3331</v>
      </c>
      <c r="J1420" s="23" t="s">
        <v>3728</v>
      </c>
      <c r="K1420" s="24" t="s">
        <v>6115</v>
      </c>
      <c r="L1420" s="29" t="s">
        <v>14</v>
      </c>
      <c r="M1420" s="24"/>
      <c r="N1420" s="23"/>
      <c r="O1420" s="27"/>
      <c r="P1420" s="23" t="s">
        <v>6219</v>
      </c>
      <c r="Q1420" s="27" t="str">
        <f>IF(O1420&lt;&gt;"",O1420,IF(ISNUMBER(FIND("xant",E1420)),"ant",IF(ISNUMBER(FIND("xgre",E1420)),"gre","glb")))</f>
        <v>gre</v>
      </c>
      <c r="R1420" s="23"/>
      <c r="S1420" s="23" t="str">
        <f t="shared" si="66"/>
        <v>longitude, latitude, time</v>
      </c>
      <c r="T1420" s="23" t="str">
        <f t="shared" si="67"/>
        <v>area: time: mean where ice_sheet</v>
      </c>
      <c r="U1420" s="27" t="str">
        <f t="shared" si="68"/>
        <v>snicefreez</v>
      </c>
      <c r="V1420" s="23"/>
    </row>
    <row r="1421" spans="1:22" ht="42">
      <c r="A1421" s="23" t="s">
        <v>4035</v>
      </c>
      <c r="B1421" s="23" t="s">
        <v>4036</v>
      </c>
      <c r="C1421" s="24" t="s">
        <v>4037</v>
      </c>
      <c r="D1421" s="24" t="s">
        <v>3970</v>
      </c>
      <c r="E1421" s="24" t="s">
        <v>14</v>
      </c>
      <c r="F1421" s="23" t="s">
        <v>15</v>
      </c>
      <c r="G1421" s="23"/>
      <c r="H1421" s="23" t="s">
        <v>16</v>
      </c>
      <c r="I1421" s="24" t="s">
        <v>3331</v>
      </c>
      <c r="J1421" s="23" t="s">
        <v>18</v>
      </c>
      <c r="K1421" s="24" t="s">
        <v>6114</v>
      </c>
      <c r="L1421" s="26"/>
      <c r="M1421" s="24"/>
      <c r="N1421" s="23" t="s">
        <v>2548</v>
      </c>
      <c r="O1421" s="27"/>
      <c r="P1421" s="23" t="s">
        <v>6219</v>
      </c>
      <c r="Q1421" s="27" t="str">
        <f>IF(O1421&lt;&gt;"",O1421,IF(ISNUMBER(FIND("xant",E1421)),"ant",IF(ISNUMBER(FIND("xgre",E1421)),"gre","glb")))</f>
        <v>glb</v>
      </c>
      <c r="R1421" s="23"/>
      <c r="S1421" s="23" t="str">
        <f t="shared" si="66"/>
        <v>longitude, latitude, time</v>
      </c>
      <c r="T1421" s="23" t="str">
        <f t="shared" si="67"/>
        <v>area: time: mean where ice_sheet</v>
      </c>
      <c r="U1421" s="27" t="str">
        <f t="shared" si="68"/>
        <v>snrefr</v>
      </c>
      <c r="V1421" s="23"/>
    </row>
    <row r="1422" spans="1:22" ht="56">
      <c r="A1422" s="23" t="s">
        <v>3804</v>
      </c>
      <c r="B1422" s="23" t="s">
        <v>3805</v>
      </c>
      <c r="C1422" s="24" t="s">
        <v>3806</v>
      </c>
      <c r="D1422" s="24" t="s">
        <v>3807</v>
      </c>
      <c r="E1422" s="24" t="s">
        <v>3747</v>
      </c>
      <c r="F1422" s="23" t="s">
        <v>3726</v>
      </c>
      <c r="G1422" s="23"/>
      <c r="H1422" s="23" t="s">
        <v>16</v>
      </c>
      <c r="I1422" s="24" t="s">
        <v>3331</v>
      </c>
      <c r="J1422" s="23" t="s">
        <v>3728</v>
      </c>
      <c r="K1422" s="24" t="s">
        <v>6113</v>
      </c>
      <c r="L1422" s="29" t="s">
        <v>14</v>
      </c>
      <c r="M1422" s="24"/>
      <c r="N1422" s="23"/>
      <c r="O1422" s="27"/>
      <c r="P1422" s="23" t="s">
        <v>6219</v>
      </c>
      <c r="Q1422" s="27" t="str">
        <f>IF(O1422&lt;&gt;"",O1422,IF(ISNUMBER(FIND("xant",E1422)),"ant",IF(ISNUMBER(FIND("xgre",E1422)),"gre","glb")))</f>
        <v>ant</v>
      </c>
      <c r="R1422" s="23"/>
      <c r="S1422" s="23" t="str">
        <f t="shared" si="66"/>
        <v>longitude, latitude, time</v>
      </c>
      <c r="T1422" s="23" t="str">
        <f t="shared" si="67"/>
        <v>area: time: mean where ice_sheet</v>
      </c>
      <c r="U1422" s="27" t="str">
        <f t="shared" si="68"/>
        <v>snicem</v>
      </c>
      <c r="V1422" s="23"/>
    </row>
    <row r="1423" spans="1:22" ht="56">
      <c r="A1423" s="23" t="s">
        <v>3837</v>
      </c>
      <c r="B1423" s="23" t="s">
        <v>3805</v>
      </c>
      <c r="C1423" s="24" t="s">
        <v>3806</v>
      </c>
      <c r="D1423" s="24" t="s">
        <v>3807</v>
      </c>
      <c r="E1423" s="24" t="s">
        <v>3815</v>
      </c>
      <c r="F1423" s="23" t="s">
        <v>3740</v>
      </c>
      <c r="G1423" s="23"/>
      <c r="H1423" s="23" t="s">
        <v>16</v>
      </c>
      <c r="I1423" s="24" t="s">
        <v>3331</v>
      </c>
      <c r="J1423" s="23" t="s">
        <v>3728</v>
      </c>
      <c r="K1423" s="24" t="s">
        <v>6113</v>
      </c>
      <c r="L1423" s="29" t="s">
        <v>14</v>
      </c>
      <c r="M1423" s="24"/>
      <c r="N1423" s="23"/>
      <c r="O1423" s="27"/>
      <c r="P1423" s="23" t="s">
        <v>6219</v>
      </c>
      <c r="Q1423" s="27" t="str">
        <f>IF(O1423&lt;&gt;"",O1423,IF(ISNUMBER(FIND("xant",E1423)),"ant",IF(ISNUMBER(FIND("xgre",E1423)),"gre","glb")))</f>
        <v>gre</v>
      </c>
      <c r="R1423" s="23"/>
      <c r="S1423" s="23" t="str">
        <f t="shared" si="66"/>
        <v>longitude, latitude, time</v>
      </c>
      <c r="T1423" s="23" t="str">
        <f t="shared" si="67"/>
        <v>area: time: mean where ice_sheet</v>
      </c>
      <c r="U1423" s="27" t="str">
        <f t="shared" si="68"/>
        <v>snicem</v>
      </c>
      <c r="V1423" s="23"/>
    </row>
    <row r="1424" spans="1:22" ht="42">
      <c r="A1424" s="23" t="s">
        <v>4038</v>
      </c>
      <c r="B1424" s="23" t="s">
        <v>4039</v>
      </c>
      <c r="C1424" s="24" t="s">
        <v>4040</v>
      </c>
      <c r="D1424" s="24" t="s">
        <v>3970</v>
      </c>
      <c r="E1424" s="24" t="s">
        <v>14</v>
      </c>
      <c r="F1424" s="23" t="s">
        <v>15</v>
      </c>
      <c r="G1424" s="23"/>
      <c r="H1424" s="23" t="s">
        <v>16</v>
      </c>
      <c r="I1424" s="24" t="s">
        <v>3331</v>
      </c>
      <c r="J1424" s="23" t="s">
        <v>18</v>
      </c>
      <c r="K1424" s="24" t="s">
        <v>5940</v>
      </c>
      <c r="L1424" s="26"/>
      <c r="M1424" s="24"/>
      <c r="N1424" s="23" t="s">
        <v>3805</v>
      </c>
      <c r="O1424" s="27"/>
      <c r="P1424" s="23" t="s">
        <v>6219</v>
      </c>
      <c r="Q1424" s="27" t="str">
        <f>IF(O1424&lt;&gt;"",O1424,IF(ISNUMBER(FIND("xant",E1424)),"ant",IF(ISNUMBER(FIND("xgre",E1424)),"gre","glb")))</f>
        <v>glb</v>
      </c>
      <c r="R1424" s="23"/>
      <c r="S1424" s="23" t="str">
        <f t="shared" si="66"/>
        <v>longitude, latitude, time</v>
      </c>
      <c r="T1424" s="23" t="str">
        <f t="shared" si="67"/>
        <v>area: time: mean where ice_sheet</v>
      </c>
      <c r="U1424" s="27" t="str">
        <f t="shared" si="68"/>
        <v>snicem</v>
      </c>
      <c r="V1424" s="23"/>
    </row>
    <row r="1425" spans="1:22" ht="14">
      <c r="A1425" s="23" t="s">
        <v>2539</v>
      </c>
      <c r="B1425" s="23" t="s">
        <v>2540</v>
      </c>
      <c r="C1425" s="24" t="s">
        <v>2541</v>
      </c>
      <c r="D1425" s="24" t="s">
        <v>2542</v>
      </c>
      <c r="E1425" s="24" t="s">
        <v>14</v>
      </c>
      <c r="F1425" s="23" t="s">
        <v>15</v>
      </c>
      <c r="G1425" s="23"/>
      <c r="H1425" s="23" t="s">
        <v>16</v>
      </c>
      <c r="I1425" s="24" t="s">
        <v>78</v>
      </c>
      <c r="J1425" s="23" t="s">
        <v>18</v>
      </c>
      <c r="K1425" s="24"/>
      <c r="L1425" s="26"/>
      <c r="M1425" s="26"/>
      <c r="N1425" s="23"/>
      <c r="O1425" s="27"/>
      <c r="P1425" s="23" t="s">
        <v>6217</v>
      </c>
      <c r="Q1425" s="27" t="str">
        <f>IF(O1425&lt;&gt;"",O1425,IF(ISNUMBER(FIND("xant",E1425)),"ant",IF(ISNUMBER(FIND("xgre",E1425)),"gre","glb")))</f>
        <v>glb</v>
      </c>
      <c r="R1425" s="23"/>
      <c r="S1425" s="23" t="str">
        <f t="shared" si="66"/>
        <v>longitude, latitude, time</v>
      </c>
      <c r="T1425" s="23" t="str">
        <f t="shared" si="67"/>
        <v>area: mean where land time: mean</v>
      </c>
      <c r="U1425" s="27" t="str">
        <f t="shared" si="68"/>
        <v>snm</v>
      </c>
      <c r="V1425" s="23"/>
    </row>
    <row r="1426" spans="1:22" ht="56">
      <c r="A1426" s="23" t="s">
        <v>3808</v>
      </c>
      <c r="B1426" s="23" t="s">
        <v>2540</v>
      </c>
      <c r="C1426" s="24" t="s">
        <v>2541</v>
      </c>
      <c r="D1426" s="24" t="s">
        <v>3809</v>
      </c>
      <c r="E1426" s="24" t="s">
        <v>3747</v>
      </c>
      <c r="F1426" s="23" t="s">
        <v>3726</v>
      </c>
      <c r="G1426" s="23"/>
      <c r="H1426" s="23" t="s">
        <v>16</v>
      </c>
      <c r="I1426" s="24" t="s">
        <v>3331</v>
      </c>
      <c r="J1426" s="23" t="s">
        <v>3728</v>
      </c>
      <c r="K1426" s="24" t="s">
        <v>6129</v>
      </c>
      <c r="L1426" s="29" t="s">
        <v>14</v>
      </c>
      <c r="M1426" s="24"/>
      <c r="N1426" s="23"/>
      <c r="O1426" s="27"/>
      <c r="P1426" s="23" t="s">
        <v>6219</v>
      </c>
      <c r="Q1426" s="27" t="str">
        <f>IF(O1426&lt;&gt;"",O1426,IF(ISNUMBER(FIND("xant",E1426)),"ant",IF(ISNUMBER(FIND("xgre",E1426)),"gre","glb")))</f>
        <v>ant</v>
      </c>
      <c r="R1426" s="23"/>
      <c r="S1426" s="23" t="str">
        <f t="shared" si="66"/>
        <v>longitude, latitude, time</v>
      </c>
      <c r="T1426" s="23" t="str">
        <f t="shared" si="67"/>
        <v>area: time: mean where ice_sheet</v>
      </c>
      <c r="U1426" s="27" t="str">
        <f t="shared" si="68"/>
        <v>snm</v>
      </c>
      <c r="V1426" s="23"/>
    </row>
    <row r="1427" spans="1:22" ht="56">
      <c r="A1427" s="23" t="s">
        <v>3838</v>
      </c>
      <c r="B1427" s="23" t="s">
        <v>2540</v>
      </c>
      <c r="C1427" s="24" t="s">
        <v>2541</v>
      </c>
      <c r="D1427" s="24" t="s">
        <v>3809</v>
      </c>
      <c r="E1427" s="24" t="s">
        <v>3815</v>
      </c>
      <c r="F1427" s="23" t="s">
        <v>3740</v>
      </c>
      <c r="G1427" s="23"/>
      <c r="H1427" s="23" t="s">
        <v>16</v>
      </c>
      <c r="I1427" s="24" t="s">
        <v>3331</v>
      </c>
      <c r="J1427" s="23" t="s">
        <v>3728</v>
      </c>
      <c r="K1427" s="24" t="s">
        <v>6129</v>
      </c>
      <c r="L1427" s="29" t="s">
        <v>14</v>
      </c>
      <c r="M1427" s="24"/>
      <c r="N1427" s="23"/>
      <c r="O1427" s="27"/>
      <c r="P1427" s="23" t="s">
        <v>6219</v>
      </c>
      <c r="Q1427" s="27" t="str">
        <f>IF(O1427&lt;&gt;"",O1427,IF(ISNUMBER(FIND("xant",E1427)),"ant",IF(ISNUMBER(FIND("xgre",E1427)),"gre","glb")))</f>
        <v>gre</v>
      </c>
      <c r="R1427" s="23"/>
      <c r="S1427" s="23" t="str">
        <f t="shared" si="66"/>
        <v>longitude, latitude, time</v>
      </c>
      <c r="T1427" s="23" t="str">
        <f t="shared" si="67"/>
        <v>area: time: mean where ice_sheet</v>
      </c>
      <c r="U1427" s="27" t="str">
        <f t="shared" si="68"/>
        <v>snm</v>
      </c>
      <c r="V1427" s="23"/>
    </row>
    <row r="1428" spans="1:22" ht="56">
      <c r="A1428" s="23" t="s">
        <v>4041</v>
      </c>
      <c r="B1428" s="23" t="s">
        <v>2540</v>
      </c>
      <c r="C1428" s="24" t="s">
        <v>2541</v>
      </c>
      <c r="D1428" s="24" t="s">
        <v>4042</v>
      </c>
      <c r="E1428" s="24" t="s">
        <v>14</v>
      </c>
      <c r="F1428" s="23" t="s">
        <v>15</v>
      </c>
      <c r="G1428" s="23"/>
      <c r="H1428" s="23" t="s">
        <v>16</v>
      </c>
      <c r="I1428" s="24" t="s">
        <v>78</v>
      </c>
      <c r="J1428" s="23" t="s">
        <v>18</v>
      </c>
      <c r="K1428" s="24"/>
      <c r="L1428" s="26"/>
      <c r="M1428" s="26"/>
      <c r="N1428" s="23"/>
      <c r="O1428" s="27"/>
      <c r="P1428" s="23" t="s">
        <v>6217</v>
      </c>
      <c r="Q1428" s="27" t="str">
        <f>IF(O1428&lt;&gt;"",O1428,IF(ISNUMBER(FIND("xant",E1428)),"ant",IF(ISNUMBER(FIND("xgre",E1428)),"gre","glb")))</f>
        <v>glb</v>
      </c>
      <c r="R1428" s="23"/>
      <c r="S1428" s="23" t="str">
        <f t="shared" si="66"/>
        <v>longitude, latitude, time</v>
      </c>
      <c r="T1428" s="23" t="str">
        <f t="shared" si="67"/>
        <v>area: mean where land time: mean</v>
      </c>
      <c r="U1428" s="27" t="str">
        <f t="shared" si="68"/>
        <v>snm</v>
      </c>
      <c r="V1428" s="23"/>
    </row>
    <row r="1429" spans="1:22" ht="84">
      <c r="A1429" s="23" t="s">
        <v>4043</v>
      </c>
      <c r="B1429" s="23" t="s">
        <v>4044</v>
      </c>
      <c r="C1429" s="24" t="s">
        <v>4045</v>
      </c>
      <c r="D1429" s="24" t="s">
        <v>4046</v>
      </c>
      <c r="E1429" s="24" t="s">
        <v>14</v>
      </c>
      <c r="F1429" s="23" t="s">
        <v>15</v>
      </c>
      <c r="G1429" s="23"/>
      <c r="H1429" s="23" t="s">
        <v>16</v>
      </c>
      <c r="I1429" s="24" t="s">
        <v>3331</v>
      </c>
      <c r="J1429" s="23" t="s">
        <v>18</v>
      </c>
      <c r="K1429" s="24" t="s">
        <v>5940</v>
      </c>
      <c r="L1429" s="26"/>
      <c r="M1429" s="24"/>
      <c r="N1429" s="23" t="s">
        <v>2540</v>
      </c>
      <c r="O1429" s="27"/>
      <c r="P1429" s="23" t="s">
        <v>6219</v>
      </c>
      <c r="Q1429" s="27" t="str">
        <f>IF(O1429&lt;&gt;"",O1429,IF(ISNUMBER(FIND("xant",E1429)),"ant",IF(ISNUMBER(FIND("xgre",E1429)),"gre","glb")))</f>
        <v>glb</v>
      </c>
      <c r="R1429" s="23"/>
      <c r="S1429" s="23" t="str">
        <f t="shared" si="66"/>
        <v>longitude, latitude, time</v>
      </c>
      <c r="T1429" s="23" t="str">
        <f t="shared" si="67"/>
        <v>area: time: mean where ice_sheet</v>
      </c>
      <c r="U1429" s="27" t="str">
        <f t="shared" si="68"/>
        <v>snm</v>
      </c>
      <c r="V1429" s="23"/>
    </row>
    <row r="1430" spans="1:22" ht="14">
      <c r="A1430" s="23" t="s">
        <v>2543</v>
      </c>
      <c r="B1430" s="23" t="s">
        <v>2544</v>
      </c>
      <c r="C1430" s="24" t="s">
        <v>2545</v>
      </c>
      <c r="D1430" s="24" t="s">
        <v>2546</v>
      </c>
      <c r="E1430" s="24" t="s">
        <v>14</v>
      </c>
      <c r="F1430" s="23" t="s">
        <v>15</v>
      </c>
      <c r="G1430" s="23"/>
      <c r="H1430" s="23" t="s">
        <v>16</v>
      </c>
      <c r="I1430" s="24" t="s">
        <v>78</v>
      </c>
      <c r="J1430" s="23" t="s">
        <v>18</v>
      </c>
      <c r="K1430" s="24"/>
      <c r="L1430" s="26"/>
      <c r="M1430" s="26"/>
      <c r="N1430" s="23"/>
      <c r="O1430" s="27"/>
      <c r="P1430" s="23" t="s">
        <v>6217</v>
      </c>
      <c r="Q1430" s="27" t="str">
        <f>IF(O1430&lt;&gt;"",O1430,IF(ISNUMBER(FIND("xant",E1430)),"ant",IF(ISNUMBER(FIND("xgre",E1430)),"gre","glb")))</f>
        <v>glb</v>
      </c>
      <c r="R1430" s="23"/>
      <c r="S1430" s="23" t="str">
        <f t="shared" si="66"/>
        <v>longitude, latitude, time</v>
      </c>
      <c r="T1430" s="23" t="str">
        <f t="shared" si="67"/>
        <v>area: mean where land time: mean</v>
      </c>
      <c r="U1430" s="27" t="str">
        <f t="shared" si="68"/>
        <v>snmsl</v>
      </c>
      <c r="V1430" s="23"/>
    </row>
    <row r="1431" spans="1:22" ht="14">
      <c r="A1431" s="23" t="s">
        <v>2547</v>
      </c>
      <c r="B1431" s="23" t="s">
        <v>2548</v>
      </c>
      <c r="C1431" s="24" t="s">
        <v>2549</v>
      </c>
      <c r="D1431" s="24" t="s">
        <v>2550</v>
      </c>
      <c r="E1431" s="24" t="s">
        <v>14</v>
      </c>
      <c r="F1431" s="23" t="s">
        <v>15</v>
      </c>
      <c r="G1431" s="23"/>
      <c r="H1431" s="23" t="s">
        <v>16</v>
      </c>
      <c r="I1431" s="24" t="s">
        <v>78</v>
      </c>
      <c r="J1431" s="23" t="s">
        <v>18</v>
      </c>
      <c r="K1431" s="24"/>
      <c r="L1431" s="26"/>
      <c r="M1431" s="26"/>
      <c r="N1431" s="23"/>
      <c r="O1431" s="27"/>
      <c r="P1431" s="23" t="s">
        <v>6217</v>
      </c>
      <c r="Q1431" s="27" t="str">
        <f>IF(O1431&lt;&gt;"",O1431,IF(ISNUMBER(FIND("xant",E1431)),"ant",IF(ISNUMBER(FIND("xgre",E1431)),"gre","glb")))</f>
        <v>glb</v>
      </c>
      <c r="R1431" s="23"/>
      <c r="S1431" s="23" t="str">
        <f t="shared" si="66"/>
        <v>longitude, latitude, time</v>
      </c>
      <c r="T1431" s="23" t="str">
        <f t="shared" si="67"/>
        <v>area: mean where land time: mean</v>
      </c>
      <c r="U1431" s="27" t="str">
        <f t="shared" si="68"/>
        <v>snrefr</v>
      </c>
      <c r="V1431" s="23"/>
    </row>
    <row r="1432" spans="1:22" ht="56">
      <c r="A1432" s="23" t="s">
        <v>2105</v>
      </c>
      <c r="B1432" s="23" t="s">
        <v>2106</v>
      </c>
      <c r="C1432" s="24" t="s">
        <v>2107</v>
      </c>
      <c r="D1432" s="24" t="s">
        <v>2108</v>
      </c>
      <c r="E1432" s="24" t="s">
        <v>14</v>
      </c>
      <c r="F1432" s="23" t="s">
        <v>15</v>
      </c>
      <c r="G1432" s="23"/>
      <c r="H1432" s="23" t="s">
        <v>16</v>
      </c>
      <c r="I1432" s="24" t="s">
        <v>78</v>
      </c>
      <c r="J1432" s="23" t="s">
        <v>18</v>
      </c>
      <c r="K1432" s="24"/>
      <c r="L1432" s="26"/>
      <c r="M1432" s="26"/>
      <c r="N1432" s="23"/>
      <c r="O1432" s="27"/>
      <c r="P1432" s="23" t="s">
        <v>6217</v>
      </c>
      <c r="Q1432" s="27" t="str">
        <f>IF(O1432&lt;&gt;"",O1432,IF(ISNUMBER(FIND("xant",E1432)),"ant",IF(ISNUMBER(FIND("xgre",E1432)),"gre","glb")))</f>
        <v>glb</v>
      </c>
      <c r="R1432" s="23"/>
      <c r="S1432" s="23" t="str">
        <f t="shared" si="66"/>
        <v>longitude, latitude, time</v>
      </c>
      <c r="T1432" s="23" t="str">
        <f t="shared" si="67"/>
        <v>area: mean where land time: mean</v>
      </c>
      <c r="U1432" s="27" t="str">
        <f t="shared" si="68"/>
        <v>snw</v>
      </c>
      <c r="V1432" s="23"/>
    </row>
    <row r="1433" spans="1:22" ht="70">
      <c r="A1433" s="23" t="s">
        <v>4047</v>
      </c>
      <c r="B1433" s="23" t="s">
        <v>2106</v>
      </c>
      <c r="C1433" s="24" t="s">
        <v>2107</v>
      </c>
      <c r="D1433" s="24" t="s">
        <v>4048</v>
      </c>
      <c r="E1433" s="24" t="s">
        <v>14</v>
      </c>
      <c r="F1433" s="23" t="s">
        <v>15</v>
      </c>
      <c r="G1433" s="23"/>
      <c r="H1433" s="23" t="s">
        <v>16</v>
      </c>
      <c r="I1433" s="24" t="s">
        <v>78</v>
      </c>
      <c r="J1433" s="23" t="s">
        <v>18</v>
      </c>
      <c r="K1433" s="24"/>
      <c r="L1433" s="26"/>
      <c r="M1433" s="26"/>
      <c r="N1433" s="23"/>
      <c r="O1433" s="27"/>
      <c r="P1433" s="23" t="s">
        <v>6217</v>
      </c>
      <c r="Q1433" s="27" t="str">
        <f>IF(O1433&lt;&gt;"",O1433,IF(ISNUMBER(FIND("xant",E1433)),"ant",IF(ISNUMBER(FIND("xgre",E1433)),"gre","glb")))</f>
        <v>glb</v>
      </c>
      <c r="R1433" s="23"/>
      <c r="S1433" s="23" t="str">
        <f t="shared" si="66"/>
        <v>longitude, latitude, time</v>
      </c>
      <c r="T1433" s="23" t="str">
        <f t="shared" si="67"/>
        <v>area: mean where land time: mean</v>
      </c>
      <c r="U1433" s="27" t="str">
        <f t="shared" si="68"/>
        <v>snw</v>
      </c>
      <c r="V1433" s="23"/>
    </row>
    <row r="1434" spans="1:22" ht="28">
      <c r="A1434" s="23" t="s">
        <v>2551</v>
      </c>
      <c r="B1434" s="23" t="s">
        <v>2552</v>
      </c>
      <c r="C1434" s="24" t="s">
        <v>2553</v>
      </c>
      <c r="D1434" s="24" t="s">
        <v>2554</v>
      </c>
      <c r="E1434" s="24" t="s">
        <v>14</v>
      </c>
      <c r="F1434" s="23" t="s">
        <v>15</v>
      </c>
      <c r="G1434" s="23"/>
      <c r="H1434" s="23" t="s">
        <v>16</v>
      </c>
      <c r="I1434" s="24" t="s">
        <v>78</v>
      </c>
      <c r="J1434" s="23" t="s">
        <v>18</v>
      </c>
      <c r="K1434" s="24"/>
      <c r="L1434" s="26"/>
      <c r="M1434" s="26"/>
      <c r="N1434" s="23"/>
      <c r="O1434" s="27"/>
      <c r="P1434" s="23" t="s">
        <v>6217</v>
      </c>
      <c r="Q1434" s="27" t="str">
        <f>IF(O1434&lt;&gt;"",O1434,IF(ISNUMBER(FIND("xant",E1434)),"ant",IF(ISNUMBER(FIND("xgre",E1434)),"gre","glb")))</f>
        <v>glb</v>
      </c>
      <c r="R1434" s="23"/>
      <c r="S1434" s="23" t="str">
        <f t="shared" si="66"/>
        <v>longitude, latitude, time</v>
      </c>
      <c r="T1434" s="23" t="str">
        <f t="shared" si="67"/>
        <v>area: mean where land time: mean</v>
      </c>
      <c r="U1434" s="27" t="str">
        <f t="shared" si="68"/>
        <v>snwc</v>
      </c>
      <c r="V1434" s="23"/>
    </row>
    <row r="1435" spans="1:22" ht="70">
      <c r="A1435" s="23" t="s">
        <v>4315</v>
      </c>
      <c r="B1435" s="23" t="s">
        <v>4316</v>
      </c>
      <c r="C1435" s="24" t="s">
        <v>4317</v>
      </c>
      <c r="D1435" s="24" t="s">
        <v>4318</v>
      </c>
      <c r="E1435" s="24" t="s">
        <v>29</v>
      </c>
      <c r="F1435" s="23" t="s">
        <v>30</v>
      </c>
      <c r="G1435" s="23"/>
      <c r="H1435" s="23" t="s">
        <v>16</v>
      </c>
      <c r="I1435" s="24" t="s">
        <v>31</v>
      </c>
      <c r="J1435" s="23" t="s">
        <v>32</v>
      </c>
      <c r="K1435" s="24"/>
      <c r="L1435" s="26"/>
      <c r="M1435" s="26"/>
      <c r="N1435" s="23"/>
      <c r="O1435" s="27"/>
      <c r="P1435" s="23" t="s">
        <v>6218</v>
      </c>
      <c r="Q1435" s="27" t="str">
        <f>IF(O1435&lt;&gt;"",O1435,IF(ISNUMBER(FIND("xant",E1435)),"ant",IF(ISNUMBER(FIND("xgre",E1435)),"gre","glb")))</f>
        <v>glb</v>
      </c>
      <c r="R1435" s="23"/>
      <c r="S1435" s="23" t="str">
        <f t="shared" si="66"/>
        <v>longitude, latitude, olevel, time</v>
      </c>
      <c r="T1435" s="23" t="str">
        <f t="shared" si="67"/>
        <v>area: mean where sea time: mean</v>
      </c>
      <c r="U1435" s="27" t="str">
        <f t="shared" si="68"/>
        <v>so</v>
      </c>
      <c r="V1435" s="23"/>
    </row>
    <row r="1436" spans="1:22" ht="98">
      <c r="A1436" s="23" t="s">
        <v>4380</v>
      </c>
      <c r="B1436" s="23" t="s">
        <v>4316</v>
      </c>
      <c r="C1436" s="24" t="s">
        <v>4381</v>
      </c>
      <c r="D1436" s="24" t="s">
        <v>4322</v>
      </c>
      <c r="E1436" s="24" t="s">
        <v>29</v>
      </c>
      <c r="F1436" s="23" t="s">
        <v>30</v>
      </c>
      <c r="G1436" s="23"/>
      <c r="H1436" s="23" t="s">
        <v>16</v>
      </c>
      <c r="I1436" s="24" t="s">
        <v>31</v>
      </c>
      <c r="J1436" s="23" t="s">
        <v>32</v>
      </c>
      <c r="K1436" s="24"/>
      <c r="L1436" s="26"/>
      <c r="M1436" s="26"/>
      <c r="N1436" s="23"/>
      <c r="O1436" s="27"/>
      <c r="P1436" s="23" t="s">
        <v>6218</v>
      </c>
      <c r="Q1436" s="27" t="str">
        <f>IF(O1436&lt;&gt;"",O1436,IF(ISNUMBER(FIND("xant",E1436)),"ant",IF(ISNUMBER(FIND("xgre",E1436)),"gre","glb")))</f>
        <v>glb</v>
      </c>
      <c r="R1436" s="23"/>
      <c r="S1436" s="23" t="str">
        <f t="shared" si="66"/>
        <v>longitude, latitude, olevel, time</v>
      </c>
      <c r="T1436" s="23" t="str">
        <f t="shared" si="67"/>
        <v>area: mean where sea time: mean</v>
      </c>
      <c r="U1436" s="27" t="str">
        <f t="shared" si="68"/>
        <v>so</v>
      </c>
      <c r="V1436" s="23"/>
    </row>
    <row r="1437" spans="1:22" ht="98">
      <c r="A1437" s="23" t="s">
        <v>5090</v>
      </c>
      <c r="B1437" s="23" t="s">
        <v>4316</v>
      </c>
      <c r="C1437" s="24" t="s">
        <v>4381</v>
      </c>
      <c r="D1437" s="24" t="s">
        <v>4322</v>
      </c>
      <c r="E1437" s="24" t="s">
        <v>29</v>
      </c>
      <c r="F1437" s="23" t="s">
        <v>30</v>
      </c>
      <c r="G1437" s="23"/>
      <c r="H1437" s="23" t="s">
        <v>16</v>
      </c>
      <c r="I1437" s="24" t="s">
        <v>31</v>
      </c>
      <c r="J1437" s="23" t="s">
        <v>32</v>
      </c>
      <c r="K1437" s="24"/>
      <c r="L1437" s="26"/>
      <c r="M1437" s="26"/>
      <c r="N1437" s="23"/>
      <c r="O1437" s="27"/>
      <c r="P1437" s="23" t="s">
        <v>6218</v>
      </c>
      <c r="Q1437" s="27" t="str">
        <f>IF(O1437&lt;&gt;"",O1437,IF(ISNUMBER(FIND("xant",E1437)),"ant",IF(ISNUMBER(FIND("xgre",E1437)),"gre","glb")))</f>
        <v>glb</v>
      </c>
      <c r="R1437" s="23"/>
      <c r="S1437" s="23" t="str">
        <f t="shared" si="66"/>
        <v>longitude, latitude, olevel, time</v>
      </c>
      <c r="T1437" s="23" t="str">
        <f t="shared" si="67"/>
        <v>area: mean where sea time: mean</v>
      </c>
      <c r="U1437" s="27" t="str">
        <f t="shared" si="68"/>
        <v>so</v>
      </c>
      <c r="V1437" s="23"/>
    </row>
    <row r="1438" spans="1:22" ht="98">
      <c r="A1438" s="23" t="s">
        <v>533</v>
      </c>
      <c r="B1438" s="23" t="s">
        <v>534</v>
      </c>
      <c r="C1438" s="24" t="s">
        <v>535</v>
      </c>
      <c r="D1438" s="24" t="s">
        <v>536</v>
      </c>
      <c r="E1438" s="24" t="s">
        <v>14</v>
      </c>
      <c r="F1438" s="23" t="s">
        <v>15</v>
      </c>
      <c r="G1438" s="23"/>
      <c r="H1438" s="23" t="s">
        <v>16</v>
      </c>
      <c r="I1438" s="24" t="s">
        <v>17</v>
      </c>
      <c r="J1438" s="23" t="s">
        <v>18</v>
      </c>
      <c r="K1438" s="24" t="s">
        <v>5892</v>
      </c>
      <c r="L1438" s="24" t="s">
        <v>5891</v>
      </c>
      <c r="M1438" s="26"/>
      <c r="N1438" s="23"/>
      <c r="O1438" s="27"/>
      <c r="P1438" s="23" t="s">
        <v>6217</v>
      </c>
      <c r="Q1438" s="27" t="str">
        <f>IF(O1438&lt;&gt;"",O1438,IF(ISNUMBER(FIND("xant",E1438)),"ant",IF(ISNUMBER(FIND("xgre",E1438)),"gre","glb")))</f>
        <v>glb</v>
      </c>
      <c r="R1438" s="23"/>
      <c r="S1438" s="23" t="str">
        <f t="shared" si="66"/>
        <v>longitude latitude time height50m</v>
      </c>
      <c r="T1438" s="23" t="str">
        <f t="shared" si="67"/>
        <v>area: time: mean</v>
      </c>
      <c r="U1438" s="27" t="str">
        <f t="shared" si="68"/>
        <v>so2</v>
      </c>
      <c r="V1438" s="23"/>
    </row>
    <row r="1439" spans="1:22" ht="42">
      <c r="A1439" s="23" t="s">
        <v>1220</v>
      </c>
      <c r="B1439" s="23" t="s">
        <v>534</v>
      </c>
      <c r="C1439" s="24" t="s">
        <v>1221</v>
      </c>
      <c r="D1439" s="24" t="s">
        <v>587</v>
      </c>
      <c r="E1439" s="24" t="s">
        <v>634</v>
      </c>
      <c r="F1439" s="23" t="s">
        <v>268</v>
      </c>
      <c r="G1439" s="23"/>
      <c r="H1439" s="23" t="s">
        <v>16</v>
      </c>
      <c r="I1439" s="24" t="s">
        <v>17</v>
      </c>
      <c r="J1439" s="23" t="s">
        <v>18</v>
      </c>
      <c r="K1439" s="24"/>
      <c r="L1439" s="26"/>
      <c r="M1439" s="26"/>
      <c r="N1439" s="23"/>
      <c r="O1439" s="27"/>
      <c r="P1439" s="23" t="s">
        <v>6217</v>
      </c>
      <c r="Q1439" s="27" t="str">
        <f>IF(O1439&lt;&gt;"",O1439,IF(ISNUMBER(FIND("xant",E1439)),"ant",IF(ISNUMBER(FIND("xgre",E1439)),"gre","glb")))</f>
        <v>glb</v>
      </c>
      <c r="R1439" s="23"/>
      <c r="S1439" s="23" t="str">
        <f t="shared" si="66"/>
        <v>longitude, latitude, alevel, time</v>
      </c>
      <c r="T1439" s="23" t="str">
        <f t="shared" si="67"/>
        <v>area: time: mean</v>
      </c>
      <c r="U1439" s="27" t="str">
        <f t="shared" si="68"/>
        <v>so2</v>
      </c>
      <c r="V1439" s="23"/>
    </row>
    <row r="1440" spans="1:22" ht="98">
      <c r="A1440" s="23" t="s">
        <v>2253</v>
      </c>
      <c r="B1440" s="23" t="s">
        <v>534</v>
      </c>
      <c r="C1440" s="24" t="s">
        <v>2254</v>
      </c>
      <c r="D1440" s="24" t="s">
        <v>2255</v>
      </c>
      <c r="E1440" s="24" t="s">
        <v>1930</v>
      </c>
      <c r="F1440" s="23" t="s">
        <v>1931</v>
      </c>
      <c r="G1440" s="23"/>
      <c r="H1440" s="23" t="s">
        <v>66</v>
      </c>
      <c r="I1440" s="24" t="s">
        <v>383</v>
      </c>
      <c r="J1440" s="23" t="s">
        <v>2221</v>
      </c>
      <c r="K1440" s="24" t="s">
        <v>5892</v>
      </c>
      <c r="L1440" s="24" t="s">
        <v>5891</v>
      </c>
      <c r="M1440" s="26"/>
      <c r="N1440" s="23"/>
      <c r="O1440" s="27"/>
      <c r="P1440" s="23" t="s">
        <v>6221</v>
      </c>
      <c r="Q1440" s="27" t="str">
        <f>IF(O1440&lt;&gt;"",O1440,IF(ISNUMBER(FIND("xant",E1440)),"ant",IF(ISNUMBER(FIND("xgre",E1440)),"gre","glb")))</f>
        <v>glb</v>
      </c>
      <c r="R1440" s="23"/>
      <c r="S1440" s="23" t="str">
        <f t="shared" si="66"/>
        <v>longitude latitude time height50m</v>
      </c>
      <c r="T1440" s="23" t="str">
        <f t="shared" si="67"/>
        <v>area: point time: point</v>
      </c>
      <c r="U1440" s="27" t="str">
        <f t="shared" si="68"/>
        <v>so2</v>
      </c>
      <c r="V1440" s="23"/>
    </row>
    <row r="1441" spans="1:22" ht="56">
      <c r="A1441" s="23" t="s">
        <v>5091</v>
      </c>
      <c r="B1441" s="23" t="s">
        <v>5092</v>
      </c>
      <c r="C1441" s="24" t="s">
        <v>5093</v>
      </c>
      <c r="D1441" s="24" t="s">
        <v>5094</v>
      </c>
      <c r="E1441" s="24" t="s">
        <v>4238</v>
      </c>
      <c r="F1441" s="23" t="s">
        <v>4239</v>
      </c>
      <c r="G1441" s="23"/>
      <c r="H1441" s="23" t="s">
        <v>16</v>
      </c>
      <c r="I1441" s="24" t="s">
        <v>31</v>
      </c>
      <c r="J1441" s="23" t="s">
        <v>37</v>
      </c>
      <c r="K1441" s="24" t="s">
        <v>5829</v>
      </c>
      <c r="L1441" s="26"/>
      <c r="M1441" s="26"/>
      <c r="N1441" s="23"/>
      <c r="O1441" s="27"/>
      <c r="P1441" s="23" t="s">
        <v>6218</v>
      </c>
      <c r="Q1441" s="27" t="str">
        <f>IF(O1441&lt;&gt;"",O1441,IF(ISNUMBER(FIND("xant",E1441)),"ant",IF(ISNUMBER(FIND("xgre",E1441)),"gre","glb")))</f>
        <v>glb</v>
      </c>
      <c r="R1441" s="23"/>
      <c r="S1441" s="23" t="str">
        <f t="shared" si="66"/>
        <v>longitude, latitude, depthseafloor, time</v>
      </c>
      <c r="T1441" s="23" t="str">
        <f t="shared" si="67"/>
        <v>area: mean where sea time: mean</v>
      </c>
      <c r="U1441" s="27" t="str">
        <f t="shared" si="68"/>
        <v>sob</v>
      </c>
      <c r="V1441" s="23"/>
    </row>
    <row r="1442" spans="1:22" ht="98">
      <c r="A1442" s="23" t="s">
        <v>5095</v>
      </c>
      <c r="B1442" s="23" t="s">
        <v>5096</v>
      </c>
      <c r="C1442" s="24" t="s">
        <v>5097</v>
      </c>
      <c r="D1442" s="24" t="s">
        <v>4322</v>
      </c>
      <c r="E1442" s="24" t="s">
        <v>4477</v>
      </c>
      <c r="F1442" s="23" t="s">
        <v>4478</v>
      </c>
      <c r="G1442" s="23"/>
      <c r="H1442" s="23" t="s">
        <v>16</v>
      </c>
      <c r="I1442" s="24" t="s">
        <v>31</v>
      </c>
      <c r="J1442" s="23"/>
      <c r="K1442" s="24" t="s">
        <v>6117</v>
      </c>
      <c r="L1442" s="26"/>
      <c r="M1442" s="33" t="s">
        <v>6116</v>
      </c>
      <c r="N1442" s="23" t="s">
        <v>4316</v>
      </c>
      <c r="O1442" s="27"/>
      <c r="P1442" s="23" t="s">
        <v>6218</v>
      </c>
      <c r="Q1442" s="27" t="str">
        <f>IF(O1442&lt;&gt;"",O1442,IF(ISNUMBER(FIND("xant",E1442)),"ant",IF(ISNUMBER(FIND("xgre",E1442)),"gre","glb")))</f>
        <v>glb</v>
      </c>
      <c r="R1442" s="23"/>
      <c r="S1442" s="23" t="str">
        <f t="shared" si="66"/>
        <v>olevel, time</v>
      </c>
      <c r="T1442" s="23" t="str">
        <f t="shared" si="67"/>
        <v>depth: area: mean where sea (over entire ocean column) time: mean</v>
      </c>
      <c r="U1442" s="27" t="str">
        <f t="shared" si="68"/>
        <v>so</v>
      </c>
      <c r="V1442" s="23"/>
    </row>
    <row r="1443" spans="1:22" ht="42">
      <c r="A1443" s="23" t="s">
        <v>5337</v>
      </c>
      <c r="B1443" s="23" t="s">
        <v>5338</v>
      </c>
      <c r="C1443" s="24" t="s">
        <v>5339</v>
      </c>
      <c r="D1443" s="24" t="s">
        <v>5340</v>
      </c>
      <c r="E1443" s="24" t="s">
        <v>14</v>
      </c>
      <c r="F1443" s="23" t="s">
        <v>15</v>
      </c>
      <c r="G1443" s="23"/>
      <c r="H1443" s="23" t="s">
        <v>16</v>
      </c>
      <c r="I1443" s="24" t="s">
        <v>31</v>
      </c>
      <c r="J1443" s="23" t="s">
        <v>37</v>
      </c>
      <c r="K1443" s="24"/>
      <c r="L1443" s="26"/>
      <c r="M1443" s="24"/>
      <c r="N1443" s="23"/>
      <c r="O1443" s="27"/>
      <c r="P1443" s="23" t="s">
        <v>6218</v>
      </c>
      <c r="Q1443" s="27" t="str">
        <f>IF(O1443&lt;&gt;"",O1443,IF(ISNUMBER(FIND("xant",E1443)),"ant",IF(ISNUMBER(FIND("xgre",E1443)),"gre","glb")))</f>
        <v>glb</v>
      </c>
      <c r="R1443" s="23"/>
      <c r="S1443" s="23" t="str">
        <f t="shared" si="66"/>
        <v>longitude, latitude, time</v>
      </c>
      <c r="T1443" s="23" t="str">
        <f t="shared" si="67"/>
        <v>area: mean where sea time: mean</v>
      </c>
      <c r="U1443" s="27" t="str">
        <f t="shared" si="68"/>
        <v>somint</v>
      </c>
      <c r="V1443" s="23"/>
    </row>
    <row r="1444" spans="1:22" ht="42">
      <c r="A1444" s="23" t="s">
        <v>4049</v>
      </c>
      <c r="B1444" s="23" t="s">
        <v>4050</v>
      </c>
      <c r="C1444" s="24" t="s">
        <v>4051</v>
      </c>
      <c r="D1444" s="24" t="s">
        <v>4052</v>
      </c>
      <c r="E1444" s="24" t="s">
        <v>14</v>
      </c>
      <c r="F1444" s="23" t="s">
        <v>15</v>
      </c>
      <c r="G1444" s="23"/>
      <c r="H1444" s="23" t="s">
        <v>16</v>
      </c>
      <c r="I1444" s="24" t="s">
        <v>78</v>
      </c>
      <c r="J1444" s="23" t="s">
        <v>18</v>
      </c>
      <c r="K1444" s="24"/>
      <c r="L1444" s="26"/>
      <c r="M1444" s="26"/>
      <c r="N1444" s="23"/>
      <c r="O1444" s="27"/>
      <c r="P1444" s="23" t="s">
        <v>6217</v>
      </c>
      <c r="Q1444" s="27" t="str">
        <f>IF(O1444&lt;&gt;"",O1444,IF(ISNUMBER(FIND("xant",E1444)),"ant",IF(ISNUMBER(FIND("xgre",E1444)),"gre","glb")))</f>
        <v>glb</v>
      </c>
      <c r="R1444" s="23"/>
      <c r="S1444" s="23" t="str">
        <f t="shared" si="66"/>
        <v>longitude, latitude, time</v>
      </c>
      <c r="T1444" s="23" t="str">
        <f t="shared" si="67"/>
        <v>area: mean where land time: mean</v>
      </c>
      <c r="U1444" s="27" t="str">
        <f t="shared" si="68"/>
        <v>sootsn</v>
      </c>
      <c r="V1444" s="23"/>
    </row>
    <row r="1445" spans="1:22" ht="98">
      <c r="A1445" s="23" t="s">
        <v>4319</v>
      </c>
      <c r="B1445" s="23" t="s">
        <v>4320</v>
      </c>
      <c r="C1445" s="24" t="s">
        <v>4321</v>
      </c>
      <c r="D1445" s="24" t="s">
        <v>4322</v>
      </c>
      <c r="E1445" s="24" t="s">
        <v>14</v>
      </c>
      <c r="F1445" s="23" t="s">
        <v>15</v>
      </c>
      <c r="G1445" s="23"/>
      <c r="H1445" s="23" t="s">
        <v>16</v>
      </c>
      <c r="I1445" s="24" t="s">
        <v>31</v>
      </c>
      <c r="J1445" s="23" t="s">
        <v>37</v>
      </c>
      <c r="K1445" s="24"/>
      <c r="L1445" s="26"/>
      <c r="M1445" s="26"/>
      <c r="N1445" s="23"/>
      <c r="O1445" s="27"/>
      <c r="P1445" s="23" t="s">
        <v>6218</v>
      </c>
      <c r="Q1445" s="27" t="str">
        <f>IF(O1445&lt;&gt;"",O1445,IF(ISNUMBER(FIND("xant",E1445)),"ant",IF(ISNUMBER(FIND("xgre",E1445)),"gre","glb")))</f>
        <v>glb</v>
      </c>
      <c r="R1445" s="23"/>
      <c r="S1445" s="23" t="str">
        <f t="shared" si="66"/>
        <v>longitude, latitude, time</v>
      </c>
      <c r="T1445" s="23" t="str">
        <f t="shared" si="67"/>
        <v>area: mean where sea time: mean</v>
      </c>
      <c r="U1445" s="27" t="str">
        <f t="shared" si="68"/>
        <v>sos</v>
      </c>
      <c r="V1445" s="23"/>
    </row>
    <row r="1446" spans="1:22" ht="98">
      <c r="A1446" s="23" t="s">
        <v>5098</v>
      </c>
      <c r="B1446" s="23" t="s">
        <v>4320</v>
      </c>
      <c r="C1446" s="24" t="s">
        <v>4321</v>
      </c>
      <c r="D1446" s="24" t="s">
        <v>4322</v>
      </c>
      <c r="E1446" s="24" t="s">
        <v>14</v>
      </c>
      <c r="F1446" s="23" t="s">
        <v>15</v>
      </c>
      <c r="G1446" s="23"/>
      <c r="H1446" s="23" t="s">
        <v>16</v>
      </c>
      <c r="I1446" s="24" t="s">
        <v>31</v>
      </c>
      <c r="J1446" s="23" t="s">
        <v>37</v>
      </c>
      <c r="K1446" s="24"/>
      <c r="L1446" s="24"/>
      <c r="M1446" s="26"/>
      <c r="N1446" s="23"/>
      <c r="O1446" s="27"/>
      <c r="P1446" s="23" t="s">
        <v>6218</v>
      </c>
      <c r="Q1446" s="27" t="str">
        <f>IF(O1446&lt;&gt;"",O1446,IF(ISNUMBER(FIND("xant",E1446)),"ant",IF(ISNUMBER(FIND("xgre",E1446)),"gre","glb")))</f>
        <v>glb</v>
      </c>
      <c r="R1446" s="23"/>
      <c r="S1446" s="23" t="str">
        <f t="shared" si="66"/>
        <v>longitude, latitude, time</v>
      </c>
      <c r="T1446" s="23" t="str">
        <f t="shared" si="67"/>
        <v>area: mean where sea time: mean</v>
      </c>
      <c r="U1446" s="27" t="str">
        <f t="shared" si="68"/>
        <v>sos</v>
      </c>
      <c r="V1446" s="23"/>
    </row>
    <row r="1447" spans="1:22" ht="98">
      <c r="A1447" s="23" t="s">
        <v>5099</v>
      </c>
      <c r="B1447" s="23" t="s">
        <v>5100</v>
      </c>
      <c r="C1447" s="24" t="s">
        <v>5101</v>
      </c>
      <c r="D1447" s="24" t="s">
        <v>4322</v>
      </c>
      <c r="E1447" s="24" t="s">
        <v>1368</v>
      </c>
      <c r="F1447" s="23" t="s">
        <v>1369</v>
      </c>
      <c r="G1447" s="23"/>
      <c r="H1447" s="23" t="s">
        <v>16</v>
      </c>
      <c r="I1447" s="24" t="s">
        <v>31</v>
      </c>
      <c r="J1447" s="23"/>
      <c r="K1447" s="24" t="s">
        <v>6118</v>
      </c>
      <c r="L1447" s="24"/>
      <c r="M1447" s="26"/>
      <c r="N1447" s="23" t="s">
        <v>4320</v>
      </c>
      <c r="O1447" s="27"/>
      <c r="P1447" s="23" t="s">
        <v>6221</v>
      </c>
      <c r="Q1447" s="27" t="str">
        <f>IF(O1447&lt;&gt;"",O1447,IF(ISNUMBER(FIND("xant",E1447)),"ant",IF(ISNUMBER(FIND("xgre",E1447)),"gre","glb")))</f>
        <v>glb</v>
      </c>
      <c r="R1447" s="23"/>
      <c r="S1447" s="23" t="str">
        <f t="shared" si="66"/>
        <v>time</v>
      </c>
      <c r="T1447" s="23" t="str">
        <f t="shared" si="67"/>
        <v>area: mean where sea time: mean</v>
      </c>
      <c r="U1447" s="27" t="str">
        <f t="shared" si="68"/>
        <v>sos</v>
      </c>
      <c r="V1447" s="23"/>
    </row>
    <row r="1448" spans="1:22" ht="98">
      <c r="A1448" s="23" t="s">
        <v>5102</v>
      </c>
      <c r="B1448" s="23" t="s">
        <v>5103</v>
      </c>
      <c r="C1448" s="24" t="s">
        <v>5104</v>
      </c>
      <c r="D1448" s="24" t="s">
        <v>4322</v>
      </c>
      <c r="E1448" s="24" t="s">
        <v>14</v>
      </c>
      <c r="F1448" s="23" t="s">
        <v>15</v>
      </c>
      <c r="G1448" s="23"/>
      <c r="H1448" s="23" t="s">
        <v>16</v>
      </c>
      <c r="I1448" s="24" t="s">
        <v>31</v>
      </c>
      <c r="J1448" s="23" t="s">
        <v>37</v>
      </c>
      <c r="K1448" s="24"/>
      <c r="L1448" s="24"/>
      <c r="M1448" s="26"/>
      <c r="N1448" s="23"/>
      <c r="O1448" s="27"/>
      <c r="P1448" s="23" t="s">
        <v>6218</v>
      </c>
      <c r="Q1448" s="27" t="str">
        <f>IF(O1448&lt;&gt;"",O1448,IF(ISNUMBER(FIND("xant",E1448)),"ant",IF(ISNUMBER(FIND("xgre",E1448)),"gre","glb")))</f>
        <v>glb</v>
      </c>
      <c r="R1448" s="23"/>
      <c r="S1448" s="23" t="str">
        <f t="shared" si="66"/>
        <v>longitude, latitude, time</v>
      </c>
      <c r="T1448" s="23" t="str">
        <f t="shared" si="67"/>
        <v>area: mean where sea time: mean</v>
      </c>
      <c r="U1448" s="27" t="str">
        <f t="shared" si="68"/>
        <v>sossq</v>
      </c>
      <c r="V1448" s="23"/>
    </row>
    <row r="1449" spans="1:22" ht="112">
      <c r="A1449" s="23" t="s">
        <v>5105</v>
      </c>
      <c r="B1449" s="23" t="s">
        <v>5106</v>
      </c>
      <c r="C1449" s="24" t="s">
        <v>5107</v>
      </c>
      <c r="D1449" s="24" t="s">
        <v>5108</v>
      </c>
      <c r="E1449" s="24" t="s">
        <v>72</v>
      </c>
      <c r="F1449" s="23" t="s">
        <v>15</v>
      </c>
      <c r="G1449" s="23" t="s">
        <v>73</v>
      </c>
      <c r="H1449" s="23" t="s">
        <v>16</v>
      </c>
      <c r="I1449" s="24" t="s">
        <v>31</v>
      </c>
      <c r="J1449" s="23" t="s">
        <v>37</v>
      </c>
      <c r="K1449" s="24" t="s">
        <v>6119</v>
      </c>
      <c r="L1449" s="24" t="s">
        <v>14</v>
      </c>
      <c r="M1449" s="26"/>
      <c r="N1449" s="23"/>
      <c r="O1449" s="27"/>
      <c r="P1449" s="23" t="s">
        <v>6218</v>
      </c>
      <c r="Q1449" s="27" t="str">
        <f>IF(O1449&lt;&gt;"",O1449,IF(ISNUMBER(FIND("xant",E1449)),"ant",IF(ISNUMBER(FIND("xgre",E1449)),"gre","glb")))</f>
        <v>glb</v>
      </c>
      <c r="R1449" s="23"/>
      <c r="S1449" s="23" t="str">
        <f t="shared" si="66"/>
        <v>longitude, latitude, time</v>
      </c>
      <c r="T1449" s="23" t="str">
        <f t="shared" si="67"/>
        <v>area: mean where sea time: mean</v>
      </c>
      <c r="U1449" s="27" t="str">
        <f t="shared" si="68"/>
        <v>spco2</v>
      </c>
      <c r="V1449" s="23"/>
    </row>
    <row r="1450" spans="1:22" ht="28">
      <c r="A1450" s="23" t="s">
        <v>129</v>
      </c>
      <c r="B1450" s="23" t="s">
        <v>130</v>
      </c>
      <c r="C1450" s="24" t="s">
        <v>131</v>
      </c>
      <c r="D1450" s="24" t="s">
        <v>131</v>
      </c>
      <c r="E1450" s="24" t="s">
        <v>14</v>
      </c>
      <c r="F1450" s="23" t="s">
        <v>15</v>
      </c>
      <c r="G1450" s="23"/>
      <c r="H1450" s="23" t="s">
        <v>16</v>
      </c>
      <c r="I1450" s="24" t="s">
        <v>17</v>
      </c>
      <c r="J1450" s="23" t="s">
        <v>18</v>
      </c>
      <c r="K1450" s="24" t="s">
        <v>6120</v>
      </c>
      <c r="L1450" s="26"/>
      <c r="M1450" s="26"/>
      <c r="N1450" s="23" t="s">
        <v>2089</v>
      </c>
      <c r="O1450" s="27"/>
      <c r="P1450" s="23" t="s">
        <v>6217</v>
      </c>
      <c r="Q1450" s="27" t="str">
        <f>IF(O1450&lt;&gt;"",O1450,IF(ISNUMBER(FIND("xant",E1450)),"ant",IF(ISNUMBER(FIND("xgre",E1450)),"gre","glb")))</f>
        <v>glb</v>
      </c>
      <c r="R1450" s="23"/>
      <c r="S1450" s="23" t="str">
        <f t="shared" si="66"/>
        <v>longitude, latitude, time</v>
      </c>
      <c r="T1450" s="23" t="str">
        <f t="shared" si="67"/>
        <v>area: time: mean</v>
      </c>
      <c r="U1450" s="27" t="str">
        <f t="shared" si="68"/>
        <v>rss</v>
      </c>
      <c r="V1450" s="23"/>
    </row>
    <row r="1451" spans="1:22" ht="84">
      <c r="A1451" s="23" t="s">
        <v>1222</v>
      </c>
      <c r="B1451" s="23" t="s">
        <v>1223</v>
      </c>
      <c r="C1451" s="24" t="s">
        <v>1224</v>
      </c>
      <c r="D1451" s="24" t="s">
        <v>1225</v>
      </c>
      <c r="E1451" s="24" t="s">
        <v>634</v>
      </c>
      <c r="F1451" s="23" t="s">
        <v>268</v>
      </c>
      <c r="G1451" s="23"/>
      <c r="H1451" s="23" t="s">
        <v>16</v>
      </c>
      <c r="I1451" s="24" t="s">
        <v>17</v>
      </c>
      <c r="J1451" s="23" t="s">
        <v>18</v>
      </c>
      <c r="K1451" s="24"/>
      <c r="L1451" s="24" t="s">
        <v>6121</v>
      </c>
      <c r="M1451" s="26"/>
      <c r="N1451" s="23"/>
      <c r="O1451" s="27"/>
      <c r="P1451" s="23" t="s">
        <v>6217</v>
      </c>
      <c r="Q1451" s="27" t="str">
        <f>IF(O1451&lt;&gt;"",O1451,IF(ISNUMBER(FIND("xant",E1451)),"ant",IF(ISNUMBER(FIND("xgre",E1451)),"gre","glb")))</f>
        <v>glb</v>
      </c>
      <c r="R1451" s="23"/>
      <c r="S1451" s="23" t="str">
        <f t="shared" si="66"/>
        <v>area: time: mean (reported as 0 in the troposphere)</v>
      </c>
      <c r="T1451" s="23" t="str">
        <f t="shared" si="67"/>
        <v>area: time: mean</v>
      </c>
      <c r="U1451" s="27" t="str">
        <f t="shared" si="68"/>
        <v>stratch4loss</v>
      </c>
      <c r="V1451" s="23"/>
    </row>
    <row r="1452" spans="1:22" ht="42">
      <c r="A1452" s="23" t="s">
        <v>3887</v>
      </c>
      <c r="B1452" s="23" t="s">
        <v>3888</v>
      </c>
      <c r="C1452" s="24" t="s">
        <v>3889</v>
      </c>
      <c r="D1452" s="24" t="s">
        <v>3890</v>
      </c>
      <c r="E1452" s="24" t="s">
        <v>3747</v>
      </c>
      <c r="F1452" s="23" t="s">
        <v>3726</v>
      </c>
      <c r="G1452" s="23"/>
      <c r="H1452" s="23" t="s">
        <v>16</v>
      </c>
      <c r="I1452" s="24" t="s">
        <v>3331</v>
      </c>
      <c r="J1452" s="23" t="s">
        <v>3728</v>
      </c>
      <c r="K1452" s="25" t="s">
        <v>6138</v>
      </c>
      <c r="L1452" s="29" t="s">
        <v>14</v>
      </c>
      <c r="M1452" s="29"/>
      <c r="N1452" s="23"/>
      <c r="O1452" s="27"/>
      <c r="P1452" s="23" t="s">
        <v>6219</v>
      </c>
      <c r="Q1452" s="27" t="str">
        <f>IF(O1452&lt;&gt;"",O1452,IF(ISNUMBER(FIND("xant",E1452)),"ant",IF(ISNUMBER(FIND("xgre",E1452)),"gre","glb")))</f>
        <v>ant</v>
      </c>
      <c r="R1452" s="23"/>
      <c r="S1452" s="23" t="str">
        <f t="shared" si="66"/>
        <v>longitude, latitude, time</v>
      </c>
      <c r="T1452" s="23" t="str">
        <f t="shared" si="67"/>
        <v>area: time: mean where ice_sheet</v>
      </c>
      <c r="U1452" s="27" t="str">
        <f t="shared" si="68"/>
        <v>strbasemag</v>
      </c>
      <c r="V1452" s="23"/>
    </row>
    <row r="1453" spans="1:22" ht="56">
      <c r="A1453" s="23" t="s">
        <v>3954</v>
      </c>
      <c r="B1453" s="23" t="s">
        <v>3888</v>
      </c>
      <c r="C1453" s="24" t="s">
        <v>3889</v>
      </c>
      <c r="D1453" s="24" t="s">
        <v>3890</v>
      </c>
      <c r="E1453" s="24" t="s">
        <v>3815</v>
      </c>
      <c r="F1453" s="23" t="s">
        <v>3740</v>
      </c>
      <c r="G1453" s="23"/>
      <c r="H1453" s="23" t="s">
        <v>16</v>
      </c>
      <c r="I1453" s="24" t="s">
        <v>3331</v>
      </c>
      <c r="J1453" s="23" t="s">
        <v>3728</v>
      </c>
      <c r="K1453" s="25" t="s">
        <v>6139</v>
      </c>
      <c r="L1453" s="29" t="s">
        <v>14</v>
      </c>
      <c r="M1453" s="29"/>
      <c r="N1453" s="23"/>
      <c r="O1453" s="27"/>
      <c r="P1453" s="23" t="s">
        <v>6219</v>
      </c>
      <c r="Q1453" s="27" t="str">
        <f>IF(O1453&lt;&gt;"",O1453,IF(ISNUMBER(FIND("xant",E1453)),"ant",IF(ISNUMBER(FIND("xgre",E1453)),"gre","glb")))</f>
        <v>gre</v>
      </c>
      <c r="R1453" s="23"/>
      <c r="S1453" s="23" t="str">
        <f t="shared" si="66"/>
        <v>longitude, latitude, time</v>
      </c>
      <c r="T1453" s="23" t="str">
        <f t="shared" si="67"/>
        <v>area: time: mean where ice_sheet</v>
      </c>
      <c r="U1453" s="27" t="str">
        <f t="shared" si="68"/>
        <v>strbasemag</v>
      </c>
      <c r="V1453" s="23"/>
    </row>
    <row r="1454" spans="1:22" ht="42">
      <c r="A1454" s="23" t="s">
        <v>2555</v>
      </c>
      <c r="B1454" s="23" t="s">
        <v>2556</v>
      </c>
      <c r="C1454" s="24" t="s">
        <v>2557</v>
      </c>
      <c r="D1454" s="24" t="s">
        <v>2558</v>
      </c>
      <c r="E1454" s="24" t="s">
        <v>14</v>
      </c>
      <c r="F1454" s="23" t="s">
        <v>15</v>
      </c>
      <c r="G1454" s="23"/>
      <c r="H1454" s="23" t="s">
        <v>16</v>
      </c>
      <c r="I1454" s="24" t="s">
        <v>78</v>
      </c>
      <c r="J1454" s="23" t="s">
        <v>18</v>
      </c>
      <c r="K1454" s="24"/>
      <c r="L1454" s="26"/>
      <c r="M1454" s="26"/>
      <c r="N1454" s="23"/>
      <c r="O1454" s="27"/>
      <c r="P1454" s="23" t="s">
        <v>6217</v>
      </c>
      <c r="Q1454" s="27" t="str">
        <f>IF(O1454&lt;&gt;"",O1454,IF(ISNUMBER(FIND("xant",E1454)),"ant",IF(ISNUMBER(FIND("xgre",E1454)),"gre","glb")))</f>
        <v>glb</v>
      </c>
      <c r="R1454" s="23"/>
      <c r="S1454" s="23" t="str">
        <f t="shared" si="66"/>
        <v>longitude, latitude, time</v>
      </c>
      <c r="T1454" s="23" t="str">
        <f t="shared" si="67"/>
        <v>area: mean where land time: mean</v>
      </c>
      <c r="U1454" s="27" t="str">
        <f t="shared" si="68"/>
        <v>sw</v>
      </c>
      <c r="V1454" s="23"/>
    </row>
    <row r="1455" spans="1:22" ht="28">
      <c r="A1455" s="23" t="s">
        <v>3380</v>
      </c>
      <c r="B1455" s="23" t="s">
        <v>3381</v>
      </c>
      <c r="C1455" s="24" t="s">
        <v>3382</v>
      </c>
      <c r="D1455" s="24" t="s">
        <v>3383</v>
      </c>
      <c r="E1455" s="24" t="s">
        <v>29</v>
      </c>
      <c r="F1455" s="23" t="s">
        <v>30</v>
      </c>
      <c r="G1455" s="23"/>
      <c r="H1455" s="23" t="s">
        <v>16</v>
      </c>
      <c r="I1455" s="24" t="s">
        <v>31</v>
      </c>
      <c r="J1455" s="23" t="s">
        <v>32</v>
      </c>
      <c r="K1455" s="24"/>
      <c r="L1455" s="26"/>
      <c r="M1455" s="26"/>
      <c r="N1455" s="23"/>
      <c r="O1455" s="27"/>
      <c r="P1455" s="23" t="s">
        <v>6218</v>
      </c>
      <c r="Q1455" s="27" t="str">
        <f>IF(O1455&lt;&gt;"",O1455,IF(ISNUMBER(FIND("xant",E1455)),"ant",IF(ISNUMBER(FIND("xgre",E1455)),"gre","glb")))</f>
        <v>glb</v>
      </c>
      <c r="R1455" s="23"/>
      <c r="S1455" s="23" t="str">
        <f t="shared" si="66"/>
        <v>longitude, latitude, olevel, time</v>
      </c>
      <c r="T1455" s="23" t="str">
        <f t="shared" si="67"/>
        <v>area: mean where sea time: mean</v>
      </c>
      <c r="U1455" s="27" t="str">
        <f t="shared" si="68"/>
        <v>sw17O</v>
      </c>
      <c r="V1455" s="23"/>
    </row>
    <row r="1456" spans="1:22" ht="28">
      <c r="A1456" s="23" t="s">
        <v>3384</v>
      </c>
      <c r="B1456" s="23" t="s">
        <v>3385</v>
      </c>
      <c r="C1456" s="24" t="s">
        <v>3386</v>
      </c>
      <c r="D1456" s="24" t="s">
        <v>3387</v>
      </c>
      <c r="E1456" s="24" t="s">
        <v>29</v>
      </c>
      <c r="F1456" s="23" t="s">
        <v>30</v>
      </c>
      <c r="G1456" s="23"/>
      <c r="H1456" s="23" t="s">
        <v>16</v>
      </c>
      <c r="I1456" s="24" t="s">
        <v>17</v>
      </c>
      <c r="J1456" s="23" t="s">
        <v>37</v>
      </c>
      <c r="K1456" s="24" t="s">
        <v>6122</v>
      </c>
      <c r="L1456" s="26"/>
      <c r="M1456" s="24" t="s">
        <v>31</v>
      </c>
      <c r="N1456" s="23"/>
      <c r="O1456" s="27"/>
      <c r="P1456" s="23" t="s">
        <v>6218</v>
      </c>
      <c r="Q1456" s="27" t="str">
        <f>IF(O1456&lt;&gt;"",O1456,IF(ISNUMBER(FIND("xant",E1456)),"ant",IF(ISNUMBER(FIND("xgre",E1456)),"gre","glb")))</f>
        <v>glb</v>
      </c>
      <c r="R1456" s="23"/>
      <c r="S1456" s="23" t="str">
        <f t="shared" si="66"/>
        <v>longitude, latitude, olevel, time</v>
      </c>
      <c r="T1456" s="23" t="str">
        <f t="shared" si="67"/>
        <v>area: mean where sea time: mean</v>
      </c>
      <c r="U1456" s="27" t="str">
        <f t="shared" si="68"/>
        <v>sw18O</v>
      </c>
      <c r="V1456" s="23"/>
    </row>
    <row r="1457" spans="1:22" ht="28">
      <c r="A1457" s="23" t="s">
        <v>3376</v>
      </c>
      <c r="B1457" s="23" t="s">
        <v>3377</v>
      </c>
      <c r="C1457" s="24" t="s">
        <v>3378</v>
      </c>
      <c r="D1457" s="24" t="s">
        <v>3379</v>
      </c>
      <c r="E1457" s="24" t="s">
        <v>29</v>
      </c>
      <c r="F1457" s="23" t="s">
        <v>30</v>
      </c>
      <c r="G1457" s="23"/>
      <c r="H1457" s="23" t="s">
        <v>16</v>
      </c>
      <c r="I1457" s="24" t="s">
        <v>31</v>
      </c>
      <c r="J1457" s="23" t="s">
        <v>32</v>
      </c>
      <c r="K1457" s="24"/>
      <c r="L1457" s="26"/>
      <c r="M1457" s="26"/>
      <c r="N1457" s="23"/>
      <c r="O1457" s="27"/>
      <c r="P1457" s="23" t="s">
        <v>6218</v>
      </c>
      <c r="Q1457" s="27" t="str">
        <f>IF(O1457&lt;&gt;"",O1457,IF(ISNUMBER(FIND("xant",E1457)),"ant",IF(ISNUMBER(FIND("xgre",E1457)),"gre","glb")))</f>
        <v>glb</v>
      </c>
      <c r="R1457" s="23"/>
      <c r="S1457" s="23" t="str">
        <f t="shared" si="66"/>
        <v>longitude, latitude, olevel, time</v>
      </c>
      <c r="T1457" s="23" t="str">
        <f t="shared" si="67"/>
        <v>area: mean where sea time: mean</v>
      </c>
      <c r="U1457" s="27" t="str">
        <f t="shared" si="68"/>
        <v>sw2H</v>
      </c>
      <c r="V1457" s="23"/>
    </row>
    <row r="1458" spans="1:22" ht="112">
      <c r="A1458" s="23" t="s">
        <v>3388</v>
      </c>
      <c r="B1458" s="23" t="s">
        <v>3389</v>
      </c>
      <c r="C1458" s="24" t="s">
        <v>3390</v>
      </c>
      <c r="D1458" s="24" t="s">
        <v>3391</v>
      </c>
      <c r="E1458" s="24" t="s">
        <v>2951</v>
      </c>
      <c r="F1458" s="23" t="s">
        <v>15</v>
      </c>
      <c r="G1458" s="23"/>
      <c r="H1458" s="23" t="s">
        <v>16</v>
      </c>
      <c r="I1458" s="24" t="s">
        <v>2337</v>
      </c>
      <c r="J1458" s="23" t="s">
        <v>18</v>
      </c>
      <c r="K1458" s="24" t="s">
        <v>6123</v>
      </c>
      <c r="L1458" s="26"/>
      <c r="M1458" s="26"/>
      <c r="N1458" s="23"/>
      <c r="O1458" s="27"/>
      <c r="P1458" s="23" t="s">
        <v>6217</v>
      </c>
      <c r="Q1458" s="27" t="str">
        <f>IF(O1458&lt;&gt;"",O1458,IF(ISNUMBER(FIND("xant",E1458)),"ant",IF(ISNUMBER(FIND("xgre",E1458)),"gre","glb")))</f>
        <v>glb</v>
      </c>
      <c r="R1458" s="23"/>
      <c r="S1458" s="23" t="str">
        <f t="shared" si="66"/>
        <v>longitude, latitude, landUse, time</v>
      </c>
      <c r="T1458" s="23" t="str">
        <f t="shared" si="67"/>
        <v>area: time: mean where sector</v>
      </c>
      <c r="U1458" s="27" t="str">
        <f t="shared" si="68"/>
        <v>sweLut</v>
      </c>
      <c r="V1458" s="23"/>
    </row>
    <row r="1459" spans="1:22" ht="112">
      <c r="A1459" s="23" t="s">
        <v>132</v>
      </c>
      <c r="B1459" s="23" t="s">
        <v>133</v>
      </c>
      <c r="C1459" s="24" t="s">
        <v>134</v>
      </c>
      <c r="D1459" s="24" t="s">
        <v>135</v>
      </c>
      <c r="E1459" s="24" t="s">
        <v>72</v>
      </c>
      <c r="F1459" s="23" t="s">
        <v>15</v>
      </c>
      <c r="G1459" s="23" t="s">
        <v>73</v>
      </c>
      <c r="H1459" s="23" t="s">
        <v>16</v>
      </c>
      <c r="I1459" s="24" t="s">
        <v>31</v>
      </c>
      <c r="J1459" s="23" t="s">
        <v>37</v>
      </c>
      <c r="K1459" s="25" t="s">
        <v>6191</v>
      </c>
      <c r="L1459" s="25" t="s">
        <v>14</v>
      </c>
      <c r="M1459" s="26"/>
      <c r="N1459" s="23"/>
      <c r="O1459" s="27"/>
      <c r="P1459" s="23" t="s">
        <v>6218</v>
      </c>
      <c r="Q1459" s="27" t="str">
        <f>IF(O1459&lt;&gt;"",O1459,IF(ISNUMBER(FIND("xant",E1459)),"ant",IF(ISNUMBER(FIND("xgre",E1459)),"gre","glb")))</f>
        <v>glb</v>
      </c>
      <c r="R1459" s="23"/>
      <c r="S1459" s="23" t="str">
        <f t="shared" si="66"/>
        <v>longitude, latitude, time</v>
      </c>
      <c r="T1459" s="23" t="str">
        <f t="shared" si="67"/>
        <v>area: mean where sea time: mean</v>
      </c>
      <c r="U1459" s="27" t="str">
        <f t="shared" si="68"/>
        <v>swh</v>
      </c>
      <c r="V1459" s="23"/>
    </row>
    <row r="1460" spans="1:22" ht="112">
      <c r="A1460" s="23" t="s">
        <v>192</v>
      </c>
      <c r="B1460" s="23" t="s">
        <v>133</v>
      </c>
      <c r="C1460" s="24" t="s">
        <v>134</v>
      </c>
      <c r="D1460" s="24" t="s">
        <v>135</v>
      </c>
      <c r="E1460" s="24" t="s">
        <v>191</v>
      </c>
      <c r="F1460" s="23" t="s">
        <v>15</v>
      </c>
      <c r="G1460" s="23" t="s">
        <v>73</v>
      </c>
      <c r="H1460" s="23" t="s">
        <v>66</v>
      </c>
      <c r="I1460" s="24" t="s">
        <v>31</v>
      </c>
      <c r="J1460" s="23" t="s">
        <v>37</v>
      </c>
      <c r="K1460" s="24" t="s">
        <v>6192</v>
      </c>
      <c r="L1460" s="24" t="s">
        <v>14</v>
      </c>
      <c r="M1460" s="24"/>
      <c r="N1460" s="23"/>
      <c r="O1460" s="27"/>
      <c r="P1460" s="23" t="s">
        <v>6218</v>
      </c>
      <c r="Q1460" s="27" t="str">
        <f>IF(O1460&lt;&gt;"",O1460,IF(ISNUMBER(FIND("xant",E1460)),"ant",IF(ISNUMBER(FIND("xgre",E1460)),"gre","glb")))</f>
        <v>glb</v>
      </c>
      <c r="R1460" s="23"/>
      <c r="S1460" s="23" t="str">
        <f t="shared" si="66"/>
        <v>longitude, latitude, time</v>
      </c>
      <c r="T1460" s="23" t="str">
        <f t="shared" si="67"/>
        <v>area: mean where sea time: mean</v>
      </c>
      <c r="U1460" s="27" t="str">
        <f t="shared" si="68"/>
        <v>swh</v>
      </c>
      <c r="V1460" s="23"/>
    </row>
    <row r="1461" spans="1:22" ht="112">
      <c r="A1461" s="23" t="s">
        <v>222</v>
      </c>
      <c r="B1461" s="23" t="s">
        <v>133</v>
      </c>
      <c r="C1461" s="24" t="s">
        <v>134</v>
      </c>
      <c r="D1461" s="24" t="s">
        <v>135</v>
      </c>
      <c r="E1461" s="24" t="s">
        <v>72</v>
      </c>
      <c r="F1461" s="23" t="s">
        <v>15</v>
      </c>
      <c r="G1461" s="23" t="s">
        <v>73</v>
      </c>
      <c r="H1461" s="23" t="s">
        <v>16</v>
      </c>
      <c r="I1461" s="24" t="s">
        <v>31</v>
      </c>
      <c r="J1461" s="23" t="s">
        <v>37</v>
      </c>
      <c r="K1461" s="25" t="s">
        <v>6191</v>
      </c>
      <c r="L1461" s="25" t="s">
        <v>14</v>
      </c>
      <c r="M1461" s="26"/>
      <c r="N1461" s="23"/>
      <c r="O1461" s="27"/>
      <c r="P1461" s="23" t="s">
        <v>6218</v>
      </c>
      <c r="Q1461" s="27" t="str">
        <f>IF(O1461&lt;&gt;"",O1461,IF(ISNUMBER(FIND("xant",E1461)),"ant",IF(ISNUMBER(FIND("xgre",E1461)),"gre","glb")))</f>
        <v>glb</v>
      </c>
      <c r="R1461" s="23"/>
      <c r="S1461" s="23" t="str">
        <f t="shared" si="66"/>
        <v>longitude, latitude, time</v>
      </c>
      <c r="T1461" s="23" t="str">
        <f t="shared" si="67"/>
        <v>area: mean where sea time: mean</v>
      </c>
      <c r="U1461" s="27" t="str">
        <f t="shared" si="68"/>
        <v>swh</v>
      </c>
      <c r="V1461" s="23"/>
    </row>
    <row r="1462" spans="1:22" ht="112">
      <c r="A1462" s="23" t="s">
        <v>5109</v>
      </c>
      <c r="B1462" s="23" t="s">
        <v>133</v>
      </c>
      <c r="C1462" s="24" t="s">
        <v>134</v>
      </c>
      <c r="D1462" s="24" t="s">
        <v>135</v>
      </c>
      <c r="E1462" s="24" t="s">
        <v>72</v>
      </c>
      <c r="F1462" s="23" t="s">
        <v>15</v>
      </c>
      <c r="G1462" s="23" t="s">
        <v>73</v>
      </c>
      <c r="H1462" s="23" t="s">
        <v>16</v>
      </c>
      <c r="I1462" s="24" t="s">
        <v>31</v>
      </c>
      <c r="J1462" s="23" t="s">
        <v>37</v>
      </c>
      <c r="K1462" s="25" t="s">
        <v>6191</v>
      </c>
      <c r="L1462" s="25" t="s">
        <v>14</v>
      </c>
      <c r="M1462" s="26"/>
      <c r="N1462" s="23"/>
      <c r="O1462" s="27"/>
      <c r="P1462" s="23" t="s">
        <v>6218</v>
      </c>
      <c r="Q1462" s="27" t="str">
        <f>IF(O1462&lt;&gt;"",O1462,IF(ISNUMBER(FIND("xant",E1462)),"ant",IF(ISNUMBER(FIND("xgre",E1462)),"gre","glb")))</f>
        <v>glb</v>
      </c>
      <c r="R1462" s="23"/>
      <c r="S1462" s="23" t="str">
        <f t="shared" si="66"/>
        <v>longitude, latitude, time</v>
      </c>
      <c r="T1462" s="23" t="str">
        <f t="shared" si="67"/>
        <v>area: mean where sea time: mean</v>
      </c>
      <c r="U1462" s="27" t="str">
        <f t="shared" si="68"/>
        <v>swh</v>
      </c>
      <c r="V1462" s="23"/>
    </row>
    <row r="1463" spans="1:22" ht="98">
      <c r="A1463" s="23" t="s">
        <v>223</v>
      </c>
      <c r="B1463" s="23" t="s">
        <v>224</v>
      </c>
      <c r="C1463" s="24" t="s">
        <v>225</v>
      </c>
      <c r="D1463" s="24" t="s">
        <v>226</v>
      </c>
      <c r="E1463" s="24" t="s">
        <v>72</v>
      </c>
      <c r="F1463" s="23" t="s">
        <v>15</v>
      </c>
      <c r="G1463" s="23" t="s">
        <v>73</v>
      </c>
      <c r="H1463" s="23" t="s">
        <v>16</v>
      </c>
      <c r="I1463" s="24" t="s">
        <v>227</v>
      </c>
      <c r="J1463" s="23" t="s">
        <v>37</v>
      </c>
      <c r="K1463" s="25" t="s">
        <v>6191</v>
      </c>
      <c r="L1463" s="25" t="s">
        <v>14</v>
      </c>
      <c r="M1463" s="26"/>
      <c r="N1463" s="23"/>
      <c r="O1463" s="27"/>
      <c r="P1463" s="23" t="s">
        <v>6218</v>
      </c>
      <c r="Q1463" s="27" t="str">
        <f>IF(O1463&lt;&gt;"",O1463,IF(ISNUMBER(FIND("xant",E1463)),"ant",IF(ISNUMBER(FIND("xgre",E1463)),"gre","glb")))</f>
        <v>glb</v>
      </c>
      <c r="R1463" s="23"/>
      <c r="S1463" s="23" t="str">
        <f t="shared" si="66"/>
        <v>longitude, latitude, time</v>
      </c>
      <c r="T1463" s="23" t="str">
        <f t="shared" si="67"/>
        <v>area: mean where sea time: maximum</v>
      </c>
      <c r="U1463" s="27" t="str">
        <f t="shared" si="68"/>
        <v>swhmax</v>
      </c>
      <c r="V1463" s="23"/>
    </row>
    <row r="1464" spans="1:22" ht="98">
      <c r="A1464" s="23" t="s">
        <v>5110</v>
      </c>
      <c r="B1464" s="23" t="s">
        <v>224</v>
      </c>
      <c r="C1464" s="24" t="s">
        <v>225</v>
      </c>
      <c r="D1464" s="24" t="s">
        <v>226</v>
      </c>
      <c r="E1464" s="24" t="s">
        <v>72</v>
      </c>
      <c r="F1464" s="23" t="s">
        <v>15</v>
      </c>
      <c r="G1464" s="23" t="s">
        <v>73</v>
      </c>
      <c r="H1464" s="23" t="s">
        <v>16</v>
      </c>
      <c r="I1464" s="24" t="s">
        <v>227</v>
      </c>
      <c r="J1464" s="23" t="s">
        <v>37</v>
      </c>
      <c r="K1464" s="25" t="s">
        <v>6191</v>
      </c>
      <c r="L1464" s="25" t="s">
        <v>14</v>
      </c>
      <c r="M1464" s="26"/>
      <c r="N1464" s="23"/>
      <c r="O1464" s="27"/>
      <c r="P1464" s="23" t="s">
        <v>6218</v>
      </c>
      <c r="Q1464" s="27" t="str">
        <f>IF(O1464&lt;&gt;"",O1464,IF(ISNUMBER(FIND("xant",E1464)),"ant",IF(ISNUMBER(FIND("xgre",E1464)),"gre","glb")))</f>
        <v>glb</v>
      </c>
      <c r="R1464" s="23"/>
      <c r="S1464" s="23" t="str">
        <f t="shared" si="66"/>
        <v>longitude, latitude, time</v>
      </c>
      <c r="T1464" s="23" t="str">
        <f t="shared" si="67"/>
        <v>area: mean where sea time: maximum</v>
      </c>
      <c r="U1464" s="27" t="str">
        <f t="shared" si="68"/>
        <v>swhmax</v>
      </c>
      <c r="V1464" s="23"/>
    </row>
    <row r="1465" spans="1:22" ht="140">
      <c r="A1465" s="23" t="s">
        <v>228</v>
      </c>
      <c r="B1465" s="23" t="s">
        <v>229</v>
      </c>
      <c r="C1465" s="24" t="s">
        <v>230</v>
      </c>
      <c r="D1465" s="24" t="s">
        <v>231</v>
      </c>
      <c r="E1465" s="24" t="s">
        <v>72</v>
      </c>
      <c r="F1465" s="23" t="s">
        <v>15</v>
      </c>
      <c r="G1465" s="23" t="s">
        <v>73</v>
      </c>
      <c r="H1465" s="23" t="s">
        <v>16</v>
      </c>
      <c r="I1465" s="24" t="s">
        <v>31</v>
      </c>
      <c r="J1465" s="23" t="s">
        <v>37</v>
      </c>
      <c r="K1465" s="25" t="s">
        <v>6191</v>
      </c>
      <c r="L1465" s="25" t="s">
        <v>14</v>
      </c>
      <c r="M1465" s="26"/>
      <c r="N1465" s="23"/>
      <c r="O1465" s="27"/>
      <c r="P1465" s="23" t="s">
        <v>6218</v>
      </c>
      <c r="Q1465" s="27" t="str">
        <f>IF(O1465&lt;&gt;"",O1465,IF(ISNUMBER(FIND("xant",E1465)),"ant",IF(ISNUMBER(FIND("xgre",E1465)),"gre","glb")))</f>
        <v>glb</v>
      </c>
      <c r="R1465" s="23"/>
      <c r="S1465" s="23" t="str">
        <f t="shared" si="66"/>
        <v>longitude, latitude, time</v>
      </c>
      <c r="T1465" s="23" t="str">
        <f t="shared" si="67"/>
        <v>area: mean where sea time: mean</v>
      </c>
      <c r="U1465" s="27" t="str">
        <f t="shared" si="68"/>
        <v>swhswell</v>
      </c>
      <c r="V1465" s="23"/>
    </row>
    <row r="1466" spans="1:22" ht="140">
      <c r="A1466" s="23" t="s">
        <v>5111</v>
      </c>
      <c r="B1466" s="23" t="s">
        <v>229</v>
      </c>
      <c r="C1466" s="24" t="s">
        <v>230</v>
      </c>
      <c r="D1466" s="24" t="s">
        <v>231</v>
      </c>
      <c r="E1466" s="24" t="s">
        <v>72</v>
      </c>
      <c r="F1466" s="23" t="s">
        <v>15</v>
      </c>
      <c r="G1466" s="23" t="s">
        <v>73</v>
      </c>
      <c r="H1466" s="23" t="s">
        <v>16</v>
      </c>
      <c r="I1466" s="24" t="s">
        <v>31</v>
      </c>
      <c r="J1466" s="23" t="s">
        <v>37</v>
      </c>
      <c r="K1466" s="25" t="s">
        <v>6191</v>
      </c>
      <c r="L1466" s="25" t="s">
        <v>14</v>
      </c>
      <c r="M1466" s="26"/>
      <c r="N1466" s="23"/>
      <c r="O1466" s="27"/>
      <c r="P1466" s="23" t="s">
        <v>6218</v>
      </c>
      <c r="Q1466" s="27" t="str">
        <f>IF(O1466&lt;&gt;"",O1466,IF(ISNUMBER(FIND("xant",E1466)),"ant",IF(ISNUMBER(FIND("xgre",E1466)),"gre","glb")))</f>
        <v>glb</v>
      </c>
      <c r="R1466" s="23"/>
      <c r="S1466" s="23" t="str">
        <f t="shared" si="66"/>
        <v>longitude, latitude, time</v>
      </c>
      <c r="T1466" s="23" t="str">
        <f t="shared" si="67"/>
        <v>area: mean where sea time: mean</v>
      </c>
      <c r="U1466" s="27" t="str">
        <f t="shared" si="68"/>
        <v>swhswell</v>
      </c>
      <c r="V1466" s="23"/>
    </row>
    <row r="1467" spans="1:22" ht="112">
      <c r="A1467" s="23" t="s">
        <v>232</v>
      </c>
      <c r="B1467" s="23" t="s">
        <v>233</v>
      </c>
      <c r="C1467" s="24" t="s">
        <v>234</v>
      </c>
      <c r="D1467" s="24" t="s">
        <v>235</v>
      </c>
      <c r="E1467" s="24" t="s">
        <v>72</v>
      </c>
      <c r="F1467" s="23" t="s">
        <v>15</v>
      </c>
      <c r="G1467" s="23" t="s">
        <v>73</v>
      </c>
      <c r="H1467" s="23" t="s">
        <v>16</v>
      </c>
      <c r="I1467" s="24" t="s">
        <v>31</v>
      </c>
      <c r="J1467" s="23" t="s">
        <v>37</v>
      </c>
      <c r="K1467" s="25" t="s">
        <v>6191</v>
      </c>
      <c r="L1467" s="25" t="s">
        <v>14</v>
      </c>
      <c r="M1467" s="26"/>
      <c r="N1467" s="23"/>
      <c r="O1467" s="27"/>
      <c r="P1467" s="23" t="s">
        <v>6218</v>
      </c>
      <c r="Q1467" s="27" t="str">
        <f>IF(O1467&lt;&gt;"",O1467,IF(ISNUMBER(FIND("xant",E1467)),"ant",IF(ISNUMBER(FIND("xgre",E1467)),"gre","glb")))</f>
        <v>glb</v>
      </c>
      <c r="R1467" s="23"/>
      <c r="S1467" s="23" t="str">
        <f t="shared" si="66"/>
        <v>longitude, latitude, time</v>
      </c>
      <c r="T1467" s="23" t="str">
        <f t="shared" si="67"/>
        <v>area: mean where sea time: mean</v>
      </c>
      <c r="U1467" s="27" t="str">
        <f t="shared" si="68"/>
        <v>swhwindsea</v>
      </c>
      <c r="V1467" s="23"/>
    </row>
    <row r="1468" spans="1:22" ht="112">
      <c r="A1468" s="23" t="s">
        <v>5112</v>
      </c>
      <c r="B1468" s="23" t="s">
        <v>233</v>
      </c>
      <c r="C1468" s="24" t="s">
        <v>234</v>
      </c>
      <c r="D1468" s="24" t="s">
        <v>235</v>
      </c>
      <c r="E1468" s="24" t="s">
        <v>72</v>
      </c>
      <c r="F1468" s="23" t="s">
        <v>15</v>
      </c>
      <c r="G1468" s="23" t="s">
        <v>73</v>
      </c>
      <c r="H1468" s="23" t="s">
        <v>16</v>
      </c>
      <c r="I1468" s="24" t="s">
        <v>31</v>
      </c>
      <c r="J1468" s="23" t="s">
        <v>37</v>
      </c>
      <c r="K1468" s="25" t="s">
        <v>6191</v>
      </c>
      <c r="L1468" s="25" t="s">
        <v>14</v>
      </c>
      <c r="M1468" s="26"/>
      <c r="N1468" s="23"/>
      <c r="O1468" s="27"/>
      <c r="P1468" s="23" t="s">
        <v>6218</v>
      </c>
      <c r="Q1468" s="27" t="str">
        <f>IF(O1468&lt;&gt;"",O1468,IF(ISNUMBER(FIND("xant",E1468)),"ant",IF(ISNUMBER(FIND("xgre",E1468)),"gre","glb")))</f>
        <v>glb</v>
      </c>
      <c r="R1468" s="23"/>
      <c r="S1468" s="23" t="str">
        <f t="shared" si="66"/>
        <v>longitude, latitude, time</v>
      </c>
      <c r="T1468" s="23" t="str">
        <f t="shared" si="67"/>
        <v>area: mean where sea time: mean</v>
      </c>
      <c r="U1468" s="27" t="str">
        <f t="shared" si="68"/>
        <v>swhwindsea</v>
      </c>
      <c r="V1468" s="23"/>
    </row>
    <row r="1469" spans="1:22" ht="14">
      <c r="A1469" s="23" t="s">
        <v>3392</v>
      </c>
      <c r="B1469" s="23" t="s">
        <v>3393</v>
      </c>
      <c r="C1469" s="24" t="s">
        <v>3394</v>
      </c>
      <c r="D1469" s="24" t="s">
        <v>3395</v>
      </c>
      <c r="E1469" s="24" t="s">
        <v>14</v>
      </c>
      <c r="F1469" s="23" t="s">
        <v>15</v>
      </c>
      <c r="G1469" s="23"/>
      <c r="H1469" s="23" t="s">
        <v>16</v>
      </c>
      <c r="I1469" s="24" t="s">
        <v>31</v>
      </c>
      <c r="J1469" s="23" t="s">
        <v>37</v>
      </c>
      <c r="K1469" s="24"/>
      <c r="L1469" s="26"/>
      <c r="M1469" s="26"/>
      <c r="N1469" s="23"/>
      <c r="O1469" s="27"/>
      <c r="P1469" s="23" t="s">
        <v>6218</v>
      </c>
      <c r="Q1469" s="27" t="str">
        <f>IF(O1469&lt;&gt;"",O1469,IF(ISNUMBER(FIND("xant",E1469)),"ant",IF(ISNUMBER(FIND("xgre",E1469)),"gre","glb")))</f>
        <v>glb</v>
      </c>
      <c r="R1469" s="23"/>
      <c r="S1469" s="23" t="str">
        <f t="shared" si="66"/>
        <v>longitude, latitude, time</v>
      </c>
      <c r="T1469" s="23" t="str">
        <f t="shared" si="67"/>
        <v>area: mean where sea time: mean</v>
      </c>
      <c r="U1469" s="27" t="str">
        <f t="shared" si="68"/>
        <v>t17d</v>
      </c>
      <c r="V1469" s="23"/>
    </row>
    <row r="1470" spans="1:22" ht="14">
      <c r="A1470" s="23" t="s">
        <v>2559</v>
      </c>
      <c r="B1470" s="23" t="s">
        <v>2560</v>
      </c>
      <c r="C1470" s="24" t="s">
        <v>2561</v>
      </c>
      <c r="D1470" s="24" t="s">
        <v>2562</v>
      </c>
      <c r="E1470" s="24" t="s">
        <v>14</v>
      </c>
      <c r="F1470" s="23" t="s">
        <v>15</v>
      </c>
      <c r="G1470" s="23"/>
      <c r="H1470" s="23" t="s">
        <v>16</v>
      </c>
      <c r="I1470" s="24" t="s">
        <v>31</v>
      </c>
      <c r="J1470" s="23" t="s">
        <v>37</v>
      </c>
      <c r="K1470" s="24"/>
      <c r="L1470" s="26"/>
      <c r="M1470" s="26"/>
      <c r="N1470" s="23"/>
      <c r="O1470" s="27"/>
      <c r="P1470" s="23" t="s">
        <v>6218</v>
      </c>
      <c r="Q1470" s="27" t="str">
        <f>IF(O1470&lt;&gt;"",O1470,IF(ISNUMBER(FIND("xant",E1470)),"ant",IF(ISNUMBER(FIND("xgre",E1470)),"gre","glb")))</f>
        <v>glb</v>
      </c>
      <c r="R1470" s="23"/>
      <c r="S1470" s="23" t="str">
        <f t="shared" si="66"/>
        <v>longitude, latitude, time</v>
      </c>
      <c r="T1470" s="23" t="str">
        <f t="shared" si="67"/>
        <v>area: mean where sea time: mean</v>
      </c>
      <c r="U1470" s="27" t="str">
        <f t="shared" si="68"/>
        <v>t20d</v>
      </c>
      <c r="V1470" s="23"/>
    </row>
    <row r="1471" spans="1:22" ht="14">
      <c r="A1471" s="23" t="s">
        <v>3396</v>
      </c>
      <c r="B1471" s="23" t="s">
        <v>2560</v>
      </c>
      <c r="C1471" s="24" t="s">
        <v>2561</v>
      </c>
      <c r="D1471" s="24" t="s">
        <v>3397</v>
      </c>
      <c r="E1471" s="24" t="s">
        <v>14</v>
      </c>
      <c r="F1471" s="23" t="s">
        <v>15</v>
      </c>
      <c r="G1471" s="23"/>
      <c r="H1471" s="23" t="s">
        <v>16</v>
      </c>
      <c r="I1471" s="24" t="s">
        <v>31</v>
      </c>
      <c r="J1471" s="23" t="s">
        <v>37</v>
      </c>
      <c r="K1471" s="24"/>
      <c r="L1471" s="26"/>
      <c r="M1471" s="26"/>
      <c r="N1471" s="23"/>
      <c r="O1471" s="27"/>
      <c r="P1471" s="23" t="s">
        <v>6218</v>
      </c>
      <c r="Q1471" s="27" t="str">
        <f>IF(O1471&lt;&gt;"",O1471,IF(ISNUMBER(FIND("xant",E1471)),"ant",IF(ISNUMBER(FIND("xgre",E1471)),"gre","glb")))</f>
        <v>glb</v>
      </c>
      <c r="R1471" s="23"/>
      <c r="S1471" s="23" t="str">
        <f t="shared" si="66"/>
        <v>longitude, latitude, time</v>
      </c>
      <c r="T1471" s="23" t="str">
        <f t="shared" si="67"/>
        <v>area: mean where sea time: mean</v>
      </c>
      <c r="U1471" s="27" t="str">
        <f t="shared" si="68"/>
        <v>t20d</v>
      </c>
      <c r="V1471" s="23"/>
    </row>
    <row r="1472" spans="1:22" ht="14">
      <c r="A1472" s="23" t="s">
        <v>282</v>
      </c>
      <c r="B1472" s="23" t="s">
        <v>283</v>
      </c>
      <c r="C1472" s="24" t="s">
        <v>284</v>
      </c>
      <c r="D1472" s="24" t="s">
        <v>284</v>
      </c>
      <c r="E1472" s="24" t="s">
        <v>279</v>
      </c>
      <c r="F1472" s="23" t="s">
        <v>268</v>
      </c>
      <c r="G1472" s="23"/>
      <c r="H1472" s="23" t="s">
        <v>66</v>
      </c>
      <c r="I1472" s="24" t="s">
        <v>67</v>
      </c>
      <c r="J1472" s="23" t="s">
        <v>18</v>
      </c>
      <c r="K1472" s="24"/>
      <c r="L1472" s="26"/>
      <c r="M1472" s="26"/>
      <c r="N1472" s="23"/>
      <c r="O1472" s="27"/>
      <c r="P1472" s="23" t="s">
        <v>6217</v>
      </c>
      <c r="Q1472" s="27" t="str">
        <f>IF(O1472&lt;&gt;"",O1472,IF(ISNUMBER(FIND("xant",E1472)),"ant",IF(ISNUMBER(FIND("xgre",E1472)),"gre","glb")))</f>
        <v>glb</v>
      </c>
      <c r="R1472" s="23"/>
      <c r="S1472" s="23" t="str">
        <f t="shared" si="66"/>
        <v>longitude, latitude, alevel, time1</v>
      </c>
      <c r="T1472" s="23" t="str">
        <f t="shared" si="67"/>
        <v>area: mean time: point</v>
      </c>
      <c r="U1472" s="27" t="str">
        <f t="shared" si="68"/>
        <v>ta</v>
      </c>
      <c r="V1472" s="23"/>
    </row>
    <row r="1473" spans="1:22" ht="14">
      <c r="A1473" s="23" t="s">
        <v>393</v>
      </c>
      <c r="B1473" s="23" t="s">
        <v>283</v>
      </c>
      <c r="C1473" s="24" t="s">
        <v>284</v>
      </c>
      <c r="D1473" s="24" t="s">
        <v>284</v>
      </c>
      <c r="E1473" s="24" t="s">
        <v>394</v>
      </c>
      <c r="F1473" s="23" t="s">
        <v>395</v>
      </c>
      <c r="G1473" s="23"/>
      <c r="H1473" s="23" t="s">
        <v>66</v>
      </c>
      <c r="I1473" s="24" t="s">
        <v>374</v>
      </c>
      <c r="J1473" s="23" t="s">
        <v>18</v>
      </c>
      <c r="K1473" s="24"/>
      <c r="L1473" s="26"/>
      <c r="M1473" s="26"/>
      <c r="N1473" s="23"/>
      <c r="O1473" s="27"/>
      <c r="P1473" s="23" t="s">
        <v>6217</v>
      </c>
      <c r="Q1473" s="27" t="str">
        <f>IF(O1473&lt;&gt;"",O1473,IF(ISNUMBER(FIND("xant",E1473)),"ant",IF(ISNUMBER(FIND("xgre",E1473)),"gre","glb")))</f>
        <v>glb</v>
      </c>
      <c r="R1473" s="23"/>
      <c r="S1473" s="23" t="str">
        <f t="shared" si="66"/>
        <v>longitude, latitude, plev3, time1</v>
      </c>
      <c r="T1473" s="23" t="str">
        <f t="shared" si="67"/>
        <v>area: mean where air time: point</v>
      </c>
      <c r="U1473" s="27" t="str">
        <f t="shared" si="68"/>
        <v>ta</v>
      </c>
      <c r="V1473" s="23"/>
    </row>
    <row r="1474" spans="1:22" ht="14">
      <c r="A1474" s="23" t="s">
        <v>396</v>
      </c>
      <c r="B1474" s="23" t="s">
        <v>283</v>
      </c>
      <c r="C1474" s="24" t="s">
        <v>284</v>
      </c>
      <c r="D1474" s="24" t="s">
        <v>371</v>
      </c>
      <c r="E1474" s="24" t="s">
        <v>372</v>
      </c>
      <c r="F1474" s="23" t="s">
        <v>373</v>
      </c>
      <c r="G1474" s="23"/>
      <c r="H1474" s="23" t="s">
        <v>66</v>
      </c>
      <c r="I1474" s="24" t="s">
        <v>374</v>
      </c>
      <c r="J1474" s="23" t="s">
        <v>18</v>
      </c>
      <c r="K1474" s="24"/>
      <c r="L1474" s="26"/>
      <c r="M1474" s="26"/>
      <c r="N1474" s="23"/>
      <c r="O1474" s="27"/>
      <c r="P1474" s="23" t="s">
        <v>6217</v>
      </c>
      <c r="Q1474" s="27" t="str">
        <f>IF(O1474&lt;&gt;"",O1474,IF(ISNUMBER(FIND("xant",E1474)),"ant",IF(ISNUMBER(FIND("xgre",E1474)),"gre","glb")))</f>
        <v>glb</v>
      </c>
      <c r="R1474" s="23"/>
      <c r="S1474" s="23" t="str">
        <f t="shared" ref="S1474:S1537" si="69">IF(L1474="",E1474,L1474)</f>
        <v>longitude, latitude, plev7h, time1</v>
      </c>
      <c r="T1474" s="23" t="str">
        <f t="shared" ref="T1474:T1537" si="70">IF(M1474="",I1474,M1474)</f>
        <v>area: mean where air time: point</v>
      </c>
      <c r="U1474" s="27" t="str">
        <f t="shared" ref="U1474:U1537" si="71">IF(N1474="",B1474,N1474)</f>
        <v>ta</v>
      </c>
      <c r="V1474" s="23"/>
    </row>
    <row r="1475" spans="1:22" ht="14">
      <c r="A1475" s="23" t="s">
        <v>1341</v>
      </c>
      <c r="B1475" s="23" t="s">
        <v>283</v>
      </c>
      <c r="C1475" s="24" t="s">
        <v>284</v>
      </c>
      <c r="D1475" s="24" t="s">
        <v>284</v>
      </c>
      <c r="E1475" s="24" t="s">
        <v>1318</v>
      </c>
      <c r="F1475" s="23" t="s">
        <v>1319</v>
      </c>
      <c r="G1475" s="23"/>
      <c r="H1475" s="23" t="s">
        <v>16</v>
      </c>
      <c r="I1475" s="24" t="s">
        <v>1320</v>
      </c>
      <c r="J1475" s="23"/>
      <c r="K1475" s="24"/>
      <c r="L1475" s="26"/>
      <c r="M1475" s="26"/>
      <c r="N1475" s="23"/>
      <c r="O1475" s="27"/>
      <c r="P1475" s="23" t="s">
        <v>6217</v>
      </c>
      <c r="Q1475" s="27" t="str">
        <f>IF(O1475&lt;&gt;"",O1475,IF(ISNUMBER(FIND("xant",E1475)),"ant",IF(ISNUMBER(FIND("xgre",E1475)),"gre","glb")))</f>
        <v>glb</v>
      </c>
      <c r="R1475" s="23"/>
      <c r="S1475" s="23" t="str">
        <f t="shared" si="69"/>
        <v>latitude, plev39, time</v>
      </c>
      <c r="T1475" s="23" t="str">
        <f t="shared" si="70"/>
        <v>longitude: time: mean where air</v>
      </c>
      <c r="U1475" s="27" t="str">
        <f t="shared" si="71"/>
        <v>ta</v>
      </c>
      <c r="V1475" s="23"/>
    </row>
    <row r="1476" spans="1:22" ht="14">
      <c r="A1476" s="23" t="s">
        <v>1551</v>
      </c>
      <c r="B1476" s="23" t="s">
        <v>283</v>
      </c>
      <c r="C1476" s="24" t="s">
        <v>284</v>
      </c>
      <c r="D1476" s="24" t="s">
        <v>284</v>
      </c>
      <c r="E1476" s="24" t="s">
        <v>1380</v>
      </c>
      <c r="F1476" s="23" t="s">
        <v>1381</v>
      </c>
      <c r="G1476" s="23"/>
      <c r="H1476" s="23" t="s">
        <v>16</v>
      </c>
      <c r="I1476" s="24" t="s">
        <v>1382</v>
      </c>
      <c r="J1476" s="23" t="s">
        <v>18</v>
      </c>
      <c r="K1476" s="24" t="s">
        <v>6031</v>
      </c>
      <c r="L1476" s="26"/>
      <c r="M1476" s="26" t="s">
        <v>333</v>
      </c>
      <c r="N1476" s="23"/>
      <c r="O1476" s="27"/>
      <c r="P1476" s="23" t="s">
        <v>6217</v>
      </c>
      <c r="Q1476" s="27" t="str">
        <f>IF(O1476&lt;&gt;"",O1476,IF(ISNUMBER(FIND("xant",E1476)),"ant",IF(ISNUMBER(FIND("xgre",E1476)),"gre","glb")))</f>
        <v>glb</v>
      </c>
      <c r="R1476" s="23"/>
      <c r="S1476" s="23" t="str">
        <f t="shared" si="69"/>
        <v>longitude, latitude, plev19, time</v>
      </c>
      <c r="T1476" s="23" t="str">
        <f t="shared" si="70"/>
        <v>area: time: mean where air</v>
      </c>
      <c r="U1476" s="27" t="str">
        <f t="shared" si="71"/>
        <v>ta</v>
      </c>
      <c r="V1476" s="23"/>
    </row>
    <row r="1477" spans="1:22" ht="14">
      <c r="A1477" s="23" t="s">
        <v>1638</v>
      </c>
      <c r="B1477" s="23" t="s">
        <v>283</v>
      </c>
      <c r="C1477" s="24" t="s">
        <v>284</v>
      </c>
      <c r="D1477" s="24" t="s">
        <v>284</v>
      </c>
      <c r="E1477" s="24" t="s">
        <v>279</v>
      </c>
      <c r="F1477" s="23" t="s">
        <v>268</v>
      </c>
      <c r="G1477" s="23"/>
      <c r="H1477" s="23" t="s">
        <v>66</v>
      </c>
      <c r="I1477" s="24" t="s">
        <v>67</v>
      </c>
      <c r="J1477" s="23" t="s">
        <v>18</v>
      </c>
      <c r="K1477" s="24"/>
      <c r="L1477" s="26"/>
      <c r="M1477" s="26"/>
      <c r="N1477" s="23"/>
      <c r="O1477" s="27"/>
      <c r="P1477" s="23" t="s">
        <v>6217</v>
      </c>
      <c r="Q1477" s="27" t="str">
        <f>IF(O1477&lt;&gt;"",O1477,IF(ISNUMBER(FIND("xant",E1477)),"ant",IF(ISNUMBER(FIND("xgre",E1477)),"gre","glb")))</f>
        <v>glb</v>
      </c>
      <c r="R1477" s="23"/>
      <c r="S1477" s="23" t="str">
        <f t="shared" si="69"/>
        <v>longitude, latitude, alevel, time1</v>
      </c>
      <c r="T1477" s="23" t="str">
        <f t="shared" si="70"/>
        <v>area: mean time: point</v>
      </c>
      <c r="U1477" s="27" t="str">
        <f t="shared" si="71"/>
        <v>ta</v>
      </c>
      <c r="V1477" s="23"/>
    </row>
    <row r="1478" spans="1:22" ht="14">
      <c r="A1478" s="23" t="s">
        <v>1717</v>
      </c>
      <c r="B1478" s="23" t="s">
        <v>283</v>
      </c>
      <c r="C1478" s="24" t="s">
        <v>284</v>
      </c>
      <c r="D1478" s="24" t="s">
        <v>284</v>
      </c>
      <c r="E1478" s="24" t="s">
        <v>634</v>
      </c>
      <c r="F1478" s="23" t="s">
        <v>268</v>
      </c>
      <c r="G1478" s="23"/>
      <c r="H1478" s="23" t="s">
        <v>16</v>
      </c>
      <c r="I1478" s="24" t="s">
        <v>17</v>
      </c>
      <c r="J1478" s="23" t="s">
        <v>18</v>
      </c>
      <c r="K1478" s="24"/>
      <c r="L1478" s="26"/>
      <c r="M1478" s="26"/>
      <c r="N1478" s="23"/>
      <c r="O1478" s="27"/>
      <c r="P1478" s="23" t="s">
        <v>6217</v>
      </c>
      <c r="Q1478" s="27" t="str">
        <f>IF(O1478&lt;&gt;"",O1478,IF(ISNUMBER(FIND("xant",E1478)),"ant",IF(ISNUMBER(FIND("xgre",E1478)),"gre","glb")))</f>
        <v>glb</v>
      </c>
      <c r="R1478" s="23"/>
      <c r="S1478" s="23" t="str">
        <f t="shared" si="69"/>
        <v>longitude, latitude, alevel, time</v>
      </c>
      <c r="T1478" s="23" t="str">
        <f t="shared" si="70"/>
        <v>area: time: mean</v>
      </c>
      <c r="U1478" s="27" t="str">
        <f t="shared" si="71"/>
        <v>ta</v>
      </c>
      <c r="V1478" s="23"/>
    </row>
    <row r="1479" spans="1:22" ht="14">
      <c r="A1479" s="23" t="s">
        <v>1883</v>
      </c>
      <c r="B1479" s="23" t="s">
        <v>283</v>
      </c>
      <c r="C1479" s="24" t="s">
        <v>284</v>
      </c>
      <c r="D1479" s="24" t="s">
        <v>284</v>
      </c>
      <c r="E1479" s="24" t="s">
        <v>634</v>
      </c>
      <c r="F1479" s="23" t="s">
        <v>268</v>
      </c>
      <c r="G1479" s="23"/>
      <c r="H1479" s="23" t="s">
        <v>16</v>
      </c>
      <c r="I1479" s="24" t="s">
        <v>17</v>
      </c>
      <c r="J1479" s="23" t="s">
        <v>18</v>
      </c>
      <c r="K1479" s="24"/>
      <c r="L1479" s="26"/>
      <c r="M1479" s="26"/>
      <c r="N1479" s="23"/>
      <c r="O1479" s="27"/>
      <c r="P1479" s="23" t="s">
        <v>6217</v>
      </c>
      <c r="Q1479" s="27" t="str">
        <f>IF(O1479&lt;&gt;"",O1479,IF(ISNUMBER(FIND("xant",E1479)),"ant",IF(ISNUMBER(FIND("xgre",E1479)),"gre","glb")))</f>
        <v>glb</v>
      </c>
      <c r="R1479" s="23"/>
      <c r="S1479" s="23" t="str">
        <f t="shared" si="69"/>
        <v>longitude, latitude, alevel, time</v>
      </c>
      <c r="T1479" s="23" t="str">
        <f t="shared" si="70"/>
        <v>area: time: mean</v>
      </c>
      <c r="U1479" s="27" t="str">
        <f t="shared" si="71"/>
        <v>ta</v>
      </c>
      <c r="V1479" s="23"/>
    </row>
    <row r="1480" spans="1:22" ht="14">
      <c r="A1480" s="23" t="s">
        <v>2002</v>
      </c>
      <c r="B1480" s="23" t="s">
        <v>283</v>
      </c>
      <c r="C1480" s="24" t="s">
        <v>284</v>
      </c>
      <c r="D1480" s="24" t="s">
        <v>284</v>
      </c>
      <c r="E1480" s="24" t="s">
        <v>1935</v>
      </c>
      <c r="F1480" s="23" t="s">
        <v>1936</v>
      </c>
      <c r="G1480" s="23"/>
      <c r="H1480" s="23" t="s">
        <v>66</v>
      </c>
      <c r="I1480" s="24" t="s">
        <v>383</v>
      </c>
      <c r="J1480" s="23"/>
      <c r="K1480" s="24"/>
      <c r="L1480" s="26"/>
      <c r="M1480" s="26"/>
      <c r="N1480" s="23"/>
      <c r="O1480" s="27"/>
      <c r="P1480" s="23" t="s">
        <v>6221</v>
      </c>
      <c r="Q1480" s="27" t="str">
        <f>IF(O1480&lt;&gt;"",O1480,IF(ISNUMBER(FIND("xant",E1480)),"ant",IF(ISNUMBER(FIND("xgre",E1480)),"gre","glb")))</f>
        <v>glb</v>
      </c>
      <c r="R1480" s="23"/>
      <c r="S1480" s="23" t="str">
        <f t="shared" si="69"/>
        <v>alevel, site, time1</v>
      </c>
      <c r="T1480" s="23" t="str">
        <f t="shared" si="70"/>
        <v>area: point time: point</v>
      </c>
      <c r="U1480" s="27" t="str">
        <f t="shared" si="71"/>
        <v>ta</v>
      </c>
      <c r="V1480" s="23"/>
    </row>
    <row r="1481" spans="1:22" ht="14">
      <c r="A1481" s="23" t="s">
        <v>2109</v>
      </c>
      <c r="B1481" s="23" t="s">
        <v>283</v>
      </c>
      <c r="C1481" s="24" t="s">
        <v>284</v>
      </c>
      <c r="D1481" s="24" t="s">
        <v>284</v>
      </c>
      <c r="E1481" s="24" t="s">
        <v>1380</v>
      </c>
      <c r="F1481" s="23" t="s">
        <v>1381</v>
      </c>
      <c r="G1481" s="23"/>
      <c r="H1481" s="23" t="s">
        <v>16</v>
      </c>
      <c r="I1481" s="24" t="s">
        <v>1382</v>
      </c>
      <c r="J1481" s="23" t="s">
        <v>18</v>
      </c>
      <c r="K1481" s="24" t="s">
        <v>6031</v>
      </c>
      <c r="L1481" s="26"/>
      <c r="M1481" s="26" t="s">
        <v>333</v>
      </c>
      <c r="N1481" s="23"/>
      <c r="O1481" s="27"/>
      <c r="P1481" s="23" t="s">
        <v>6217</v>
      </c>
      <c r="Q1481" s="27" t="str">
        <f>IF(O1481&lt;&gt;"",O1481,IF(ISNUMBER(FIND("xant",E1481)),"ant",IF(ISNUMBER(FIND("xgre",E1481)),"gre","glb")))</f>
        <v>glb</v>
      </c>
      <c r="R1481" s="23"/>
      <c r="S1481" s="23" t="str">
        <f t="shared" si="69"/>
        <v>longitude, latitude, plev19, time</v>
      </c>
      <c r="T1481" s="23" t="str">
        <f t="shared" si="70"/>
        <v>area: time: mean where air</v>
      </c>
      <c r="U1481" s="27" t="str">
        <f t="shared" si="71"/>
        <v>ta</v>
      </c>
      <c r="V1481" s="23"/>
    </row>
    <row r="1482" spans="1:22" ht="14">
      <c r="A1482" s="23" t="s">
        <v>2563</v>
      </c>
      <c r="B1482" s="23" t="s">
        <v>283</v>
      </c>
      <c r="C1482" s="24" t="s">
        <v>284</v>
      </c>
      <c r="D1482" s="24" t="s">
        <v>2564</v>
      </c>
      <c r="E1482" s="24" t="s">
        <v>1380</v>
      </c>
      <c r="F1482" s="23" t="s">
        <v>1381</v>
      </c>
      <c r="G1482" s="23"/>
      <c r="H1482" s="23" t="s">
        <v>16</v>
      </c>
      <c r="I1482" s="24" t="s">
        <v>1382</v>
      </c>
      <c r="J1482" s="23" t="s">
        <v>18</v>
      </c>
      <c r="K1482" s="24" t="s">
        <v>6031</v>
      </c>
      <c r="L1482" s="26"/>
      <c r="M1482" s="26" t="s">
        <v>333</v>
      </c>
      <c r="N1482" s="23"/>
      <c r="O1482" s="27"/>
      <c r="P1482" s="23" t="s">
        <v>6217</v>
      </c>
      <c r="Q1482" s="27" t="str">
        <f>IF(O1482&lt;&gt;"",O1482,IF(ISNUMBER(FIND("xant",E1482)),"ant",IF(ISNUMBER(FIND("xgre",E1482)),"gre","glb")))</f>
        <v>glb</v>
      </c>
      <c r="R1482" s="23"/>
      <c r="S1482" s="23" t="str">
        <f t="shared" si="69"/>
        <v>longitude, latitude, plev19, time</v>
      </c>
      <c r="T1482" s="23" t="str">
        <f t="shared" si="70"/>
        <v>area: time: mean where air</v>
      </c>
      <c r="U1482" s="27" t="str">
        <f t="shared" si="71"/>
        <v>ta</v>
      </c>
      <c r="V1482" s="23"/>
    </row>
    <row r="1483" spans="1:22" ht="42">
      <c r="A1483" s="23" t="s">
        <v>2641</v>
      </c>
      <c r="B1483" s="23" t="s">
        <v>283</v>
      </c>
      <c r="C1483" s="24" t="s">
        <v>2642</v>
      </c>
      <c r="D1483" s="24" t="s">
        <v>2643</v>
      </c>
      <c r="E1483" s="24" t="s">
        <v>1318</v>
      </c>
      <c r="F1483" s="23" t="s">
        <v>1319</v>
      </c>
      <c r="G1483" s="23"/>
      <c r="H1483" s="23" t="s">
        <v>16</v>
      </c>
      <c r="I1483" s="24" t="s">
        <v>1320</v>
      </c>
      <c r="J1483" s="23" t="s">
        <v>18</v>
      </c>
      <c r="K1483" s="24"/>
      <c r="L1483" s="26"/>
      <c r="M1483" s="26"/>
      <c r="N1483" s="23"/>
      <c r="O1483" s="27"/>
      <c r="P1483" s="23" t="s">
        <v>6217</v>
      </c>
      <c r="Q1483" s="27" t="str">
        <f>IF(O1483&lt;&gt;"",O1483,IF(ISNUMBER(FIND("xant",E1483)),"ant",IF(ISNUMBER(FIND("xgre",E1483)),"gre","glb")))</f>
        <v>glb</v>
      </c>
      <c r="R1483" s="23"/>
      <c r="S1483" s="23" t="str">
        <f t="shared" si="69"/>
        <v>latitude, plev39, time</v>
      </c>
      <c r="T1483" s="23" t="str">
        <f t="shared" si="70"/>
        <v>longitude: time: mean where air</v>
      </c>
      <c r="U1483" s="27" t="str">
        <f t="shared" si="71"/>
        <v>ta</v>
      </c>
      <c r="V1483" s="23"/>
    </row>
    <row r="1484" spans="1:22" ht="28">
      <c r="A1484" s="23" t="s">
        <v>2256</v>
      </c>
      <c r="B1484" s="23" t="s">
        <v>2257</v>
      </c>
      <c r="C1484" s="24" t="s">
        <v>2258</v>
      </c>
      <c r="D1484" s="24" t="s">
        <v>2259</v>
      </c>
      <c r="E1484" s="24" t="s">
        <v>2227</v>
      </c>
      <c r="F1484" s="23" t="s">
        <v>2228</v>
      </c>
      <c r="G1484" s="23"/>
      <c r="H1484" s="23" t="s">
        <v>66</v>
      </c>
      <c r="I1484" s="24" t="s">
        <v>374</v>
      </c>
      <c r="J1484" s="23" t="s">
        <v>18</v>
      </c>
      <c r="K1484" s="24"/>
      <c r="L1484" s="26"/>
      <c r="M1484" s="26"/>
      <c r="N1484" s="23"/>
      <c r="O1484" s="27"/>
      <c r="P1484" s="23" t="s">
        <v>6217</v>
      </c>
      <c r="Q1484" s="27" t="str">
        <f>IF(O1484&lt;&gt;"",O1484,IF(ISNUMBER(FIND("xant",E1484)),"ant",IF(ISNUMBER(FIND("xgre",E1484)),"gre","glb")))</f>
        <v>glb</v>
      </c>
      <c r="R1484" s="23"/>
      <c r="S1484" s="23" t="str">
        <f t="shared" si="69"/>
        <v>longitude, latitude, plev6, time1</v>
      </c>
      <c r="T1484" s="23" t="str">
        <f t="shared" si="70"/>
        <v>area: mean where air time: point</v>
      </c>
      <c r="U1484" s="27" t="str">
        <f t="shared" si="71"/>
        <v>ta6</v>
      </c>
      <c r="V1484" s="23"/>
    </row>
    <row r="1485" spans="1:22" ht="14">
      <c r="A1485" s="23" t="s">
        <v>1718</v>
      </c>
      <c r="B1485" s="23" t="s">
        <v>1719</v>
      </c>
      <c r="C1485" s="24" t="s">
        <v>284</v>
      </c>
      <c r="D1485" s="24" t="s">
        <v>1720</v>
      </c>
      <c r="E1485" s="24" t="s">
        <v>1699</v>
      </c>
      <c r="F1485" s="23" t="s">
        <v>15</v>
      </c>
      <c r="G1485" s="23" t="s">
        <v>441</v>
      </c>
      <c r="H1485" s="23" t="s">
        <v>16</v>
      </c>
      <c r="I1485" s="24" t="s">
        <v>333</v>
      </c>
      <c r="J1485" s="23" t="s">
        <v>18</v>
      </c>
      <c r="K1485" s="24"/>
      <c r="L1485" s="26"/>
      <c r="M1485" s="26"/>
      <c r="N1485" s="23"/>
      <c r="O1485" s="27"/>
      <c r="P1485" s="23" t="s">
        <v>6217</v>
      </c>
      <c r="Q1485" s="27" t="str">
        <f>IF(O1485&lt;&gt;"",O1485,IF(ISNUMBER(FIND("xant",E1485)),"ant",IF(ISNUMBER(FIND("xgre",E1485)),"gre","glb")))</f>
        <v>glb</v>
      </c>
      <c r="R1485" s="23"/>
      <c r="S1485" s="23" t="str">
        <f t="shared" si="69"/>
        <v>longitude, latitude, time, p700</v>
      </c>
      <c r="T1485" s="23" t="str">
        <f t="shared" si="70"/>
        <v>area: time: mean where air</v>
      </c>
      <c r="U1485" s="27" t="str">
        <f t="shared" si="71"/>
        <v>ta700</v>
      </c>
      <c r="V1485" s="23"/>
    </row>
    <row r="1486" spans="1:22" ht="14">
      <c r="A1486" s="23" t="s">
        <v>2565</v>
      </c>
      <c r="B1486" s="23" t="s">
        <v>2566</v>
      </c>
      <c r="C1486" s="24" t="s">
        <v>284</v>
      </c>
      <c r="D1486" s="24" t="s">
        <v>2567</v>
      </c>
      <c r="E1486" s="24" t="s">
        <v>331</v>
      </c>
      <c r="F1486" s="23" t="s">
        <v>15</v>
      </c>
      <c r="G1486" s="23" t="s">
        <v>332</v>
      </c>
      <c r="H1486" s="23" t="s">
        <v>16</v>
      </c>
      <c r="I1486" s="24" t="s">
        <v>333</v>
      </c>
      <c r="J1486" s="23" t="s">
        <v>18</v>
      </c>
      <c r="K1486" s="24"/>
      <c r="L1486" s="26"/>
      <c r="M1486" s="26"/>
      <c r="N1486" s="23"/>
      <c r="O1486" s="27"/>
      <c r="P1486" s="23" t="s">
        <v>6217</v>
      </c>
      <c r="Q1486" s="27" t="str">
        <f>IF(O1486&lt;&gt;"",O1486,IF(ISNUMBER(FIND("xant",E1486)),"ant",IF(ISNUMBER(FIND("xgre",E1486)),"gre","glb")))</f>
        <v>glb</v>
      </c>
      <c r="R1486" s="23"/>
      <c r="S1486" s="23" t="str">
        <f t="shared" si="69"/>
        <v>longitude, latitude, time, p850</v>
      </c>
      <c r="T1486" s="23" t="str">
        <f t="shared" si="70"/>
        <v>area: time: mean where air</v>
      </c>
      <c r="U1486" s="27" t="str">
        <f t="shared" si="71"/>
        <v>ta850</v>
      </c>
      <c r="V1486" s="23"/>
    </row>
    <row r="1487" spans="1:22" ht="42">
      <c r="A1487" s="23" t="s">
        <v>5113</v>
      </c>
      <c r="B1487" s="23" t="s">
        <v>5114</v>
      </c>
      <c r="C1487" s="24" t="s">
        <v>5115</v>
      </c>
      <c r="D1487" s="24" t="s">
        <v>5116</v>
      </c>
      <c r="E1487" s="24" t="s">
        <v>29</v>
      </c>
      <c r="F1487" s="23" t="s">
        <v>30</v>
      </c>
      <c r="G1487" s="23"/>
      <c r="H1487" s="23" t="s">
        <v>16</v>
      </c>
      <c r="I1487" s="24" t="s">
        <v>31</v>
      </c>
      <c r="J1487" s="23" t="s">
        <v>32</v>
      </c>
      <c r="K1487" s="24"/>
      <c r="L1487" s="26"/>
      <c r="M1487" s="26"/>
      <c r="N1487" s="23"/>
      <c r="O1487" s="27"/>
      <c r="P1487" s="23" t="s">
        <v>6218</v>
      </c>
      <c r="Q1487" s="27" t="str">
        <f>IF(O1487&lt;&gt;"",O1487,IF(ISNUMBER(FIND("xant",E1487)),"ant",IF(ISNUMBER(FIND("xgre",E1487)),"gre","glb")))</f>
        <v>glb</v>
      </c>
      <c r="R1487" s="23"/>
      <c r="S1487" s="23" t="str">
        <f t="shared" si="69"/>
        <v>longitude, latitude, olevel, time</v>
      </c>
      <c r="T1487" s="23" t="str">
        <f t="shared" si="70"/>
        <v>area: mean where sea time: mean</v>
      </c>
      <c r="U1487" s="27" t="str">
        <f t="shared" si="71"/>
        <v>talk</v>
      </c>
      <c r="V1487" s="23"/>
    </row>
    <row r="1488" spans="1:22" ht="14">
      <c r="A1488" s="23" t="s">
        <v>136</v>
      </c>
      <c r="B1488" s="23" t="s">
        <v>137</v>
      </c>
      <c r="C1488" s="24" t="s">
        <v>138</v>
      </c>
      <c r="D1488" s="24" t="s">
        <v>63</v>
      </c>
      <c r="E1488" s="24" t="s">
        <v>64</v>
      </c>
      <c r="F1488" s="23" t="s">
        <v>15</v>
      </c>
      <c r="G1488" s="23" t="s">
        <v>65</v>
      </c>
      <c r="H1488" s="23" t="s">
        <v>66</v>
      </c>
      <c r="I1488" s="24" t="s">
        <v>67</v>
      </c>
      <c r="J1488" s="23" t="s">
        <v>18</v>
      </c>
      <c r="K1488" s="24"/>
      <c r="L1488" s="26"/>
      <c r="M1488" s="26"/>
      <c r="N1488" s="23"/>
      <c r="O1488" s="27"/>
      <c r="P1488" s="23" t="s">
        <v>6217</v>
      </c>
      <c r="Q1488" s="27" t="str">
        <f>IF(O1488&lt;&gt;"",O1488,IF(ISNUMBER(FIND("xant",E1488)),"ant",IF(ISNUMBER(FIND("xgre",E1488)),"gre","glb")))</f>
        <v>glb</v>
      </c>
      <c r="R1488" s="23"/>
      <c r="S1488" s="23" t="str">
        <f t="shared" si="69"/>
        <v>longitude, latitude, time1, height2m</v>
      </c>
      <c r="T1488" s="23" t="str">
        <f t="shared" si="70"/>
        <v>area: mean time: point</v>
      </c>
      <c r="U1488" s="27" t="str">
        <f t="shared" si="71"/>
        <v>tas</v>
      </c>
      <c r="V1488" s="23"/>
    </row>
    <row r="1489" spans="1:22" ht="14">
      <c r="A1489" s="23" t="s">
        <v>339</v>
      </c>
      <c r="B1489" s="23" t="s">
        <v>137</v>
      </c>
      <c r="C1489" s="24" t="s">
        <v>138</v>
      </c>
      <c r="D1489" s="24" t="s">
        <v>340</v>
      </c>
      <c r="E1489" s="24" t="s">
        <v>301</v>
      </c>
      <c r="F1489" s="23" t="s">
        <v>15</v>
      </c>
      <c r="G1489" s="23" t="s">
        <v>65</v>
      </c>
      <c r="H1489" s="23" t="s">
        <v>16</v>
      </c>
      <c r="I1489" s="24" t="s">
        <v>17</v>
      </c>
      <c r="J1489" s="23" t="s">
        <v>18</v>
      </c>
      <c r="K1489" s="24"/>
      <c r="L1489" s="26"/>
      <c r="M1489" s="26"/>
      <c r="N1489" s="23"/>
      <c r="O1489" s="27"/>
      <c r="P1489" s="23" t="s">
        <v>6217</v>
      </c>
      <c r="Q1489" s="27" t="str">
        <f>IF(O1489&lt;&gt;"",O1489,IF(ISNUMBER(FIND("xant",E1489)),"ant",IF(ISNUMBER(FIND("xgre",E1489)),"gre","glb")))</f>
        <v>glb</v>
      </c>
      <c r="R1489" s="23"/>
      <c r="S1489" s="23" t="str">
        <f t="shared" si="69"/>
        <v>longitude, latitude, time, height2m</v>
      </c>
      <c r="T1489" s="23" t="str">
        <f t="shared" si="70"/>
        <v>area: time: mean</v>
      </c>
      <c r="U1489" s="27" t="str">
        <f t="shared" si="71"/>
        <v>tas</v>
      </c>
      <c r="V1489" s="23"/>
    </row>
    <row r="1490" spans="1:22" ht="14">
      <c r="A1490" s="23" t="s">
        <v>600</v>
      </c>
      <c r="B1490" s="23" t="s">
        <v>137</v>
      </c>
      <c r="C1490" s="24" t="s">
        <v>138</v>
      </c>
      <c r="D1490" s="24" t="s">
        <v>601</v>
      </c>
      <c r="E1490" s="24" t="s">
        <v>301</v>
      </c>
      <c r="F1490" s="23" t="s">
        <v>15</v>
      </c>
      <c r="G1490" s="23" t="s">
        <v>65</v>
      </c>
      <c r="H1490" s="23" t="s">
        <v>16</v>
      </c>
      <c r="I1490" s="24" t="s">
        <v>17</v>
      </c>
      <c r="J1490" s="23" t="s">
        <v>18</v>
      </c>
      <c r="K1490" s="24"/>
      <c r="L1490" s="26"/>
      <c r="M1490" s="26"/>
      <c r="N1490" s="23"/>
      <c r="O1490" s="27"/>
      <c r="P1490" s="23" t="s">
        <v>6217</v>
      </c>
      <c r="Q1490" s="27" t="str">
        <f>IF(O1490&lt;&gt;"",O1490,IF(ISNUMBER(FIND("xant",E1490)),"ant",IF(ISNUMBER(FIND("xgre",E1490)),"gre","glb")))</f>
        <v>glb</v>
      </c>
      <c r="R1490" s="23"/>
      <c r="S1490" s="23" t="str">
        <f t="shared" si="69"/>
        <v>longitude, latitude, time, height2m</v>
      </c>
      <c r="T1490" s="23" t="str">
        <f t="shared" si="70"/>
        <v>area: time: mean</v>
      </c>
      <c r="U1490" s="27" t="str">
        <f t="shared" si="71"/>
        <v>tas</v>
      </c>
      <c r="V1490" s="23"/>
    </row>
    <row r="1491" spans="1:22" ht="14">
      <c r="A1491" s="23" t="s">
        <v>1552</v>
      </c>
      <c r="B1491" s="23" t="s">
        <v>137</v>
      </c>
      <c r="C1491" s="24" t="s">
        <v>138</v>
      </c>
      <c r="D1491" s="24" t="s">
        <v>340</v>
      </c>
      <c r="E1491" s="24" t="s">
        <v>301</v>
      </c>
      <c r="F1491" s="23" t="s">
        <v>15</v>
      </c>
      <c r="G1491" s="23" t="s">
        <v>65</v>
      </c>
      <c r="H1491" s="23" t="s">
        <v>16</v>
      </c>
      <c r="I1491" s="24" t="s">
        <v>17</v>
      </c>
      <c r="J1491" s="23" t="s">
        <v>18</v>
      </c>
      <c r="K1491" s="24"/>
      <c r="L1491" s="26"/>
      <c r="M1491" s="26"/>
      <c r="N1491" s="23"/>
      <c r="O1491" s="27"/>
      <c r="P1491" s="23" t="s">
        <v>6217</v>
      </c>
      <c r="Q1491" s="27" t="str">
        <f>IF(O1491&lt;&gt;"",O1491,IF(ISNUMBER(FIND("xant",E1491)),"ant",IF(ISNUMBER(FIND("xgre",E1491)),"gre","glb")))</f>
        <v>glb</v>
      </c>
      <c r="R1491" s="23"/>
      <c r="S1491" s="23" t="str">
        <f t="shared" si="69"/>
        <v>longitude, latitude, time, height2m</v>
      </c>
      <c r="T1491" s="23" t="str">
        <f t="shared" si="70"/>
        <v>area: time: mean</v>
      </c>
      <c r="U1491" s="27" t="str">
        <f t="shared" si="71"/>
        <v>tas</v>
      </c>
      <c r="V1491" s="23"/>
    </row>
    <row r="1492" spans="1:22" ht="14">
      <c r="A1492" s="23" t="s">
        <v>2003</v>
      </c>
      <c r="B1492" s="23" t="s">
        <v>137</v>
      </c>
      <c r="C1492" s="24" t="s">
        <v>138</v>
      </c>
      <c r="D1492" s="24" t="s">
        <v>340</v>
      </c>
      <c r="E1492" s="24" t="s">
        <v>1954</v>
      </c>
      <c r="F1492" s="23" t="s">
        <v>1931</v>
      </c>
      <c r="G1492" s="23" t="s">
        <v>65</v>
      </c>
      <c r="H1492" s="23" t="s">
        <v>66</v>
      </c>
      <c r="I1492" s="24" t="s">
        <v>383</v>
      </c>
      <c r="J1492" s="23"/>
      <c r="K1492" s="24"/>
      <c r="L1492" s="26"/>
      <c r="M1492" s="26"/>
      <c r="N1492" s="23"/>
      <c r="O1492" s="27"/>
      <c r="P1492" s="23" t="s">
        <v>6221</v>
      </c>
      <c r="Q1492" s="27" t="str">
        <f>IF(O1492&lt;&gt;"",O1492,IF(ISNUMBER(FIND("xant",E1492)),"ant",IF(ISNUMBER(FIND("xgre",E1492)),"gre","glb")))</f>
        <v>glb</v>
      </c>
      <c r="R1492" s="23"/>
      <c r="S1492" s="23" t="str">
        <f t="shared" si="69"/>
        <v>site, time1, height2m</v>
      </c>
      <c r="T1492" s="23" t="str">
        <f t="shared" si="70"/>
        <v>area: point time: point</v>
      </c>
      <c r="U1492" s="27" t="str">
        <f t="shared" si="71"/>
        <v>tas</v>
      </c>
      <c r="V1492" s="23"/>
    </row>
    <row r="1493" spans="1:22" ht="14">
      <c r="A1493" s="23" t="s">
        <v>2110</v>
      </c>
      <c r="B1493" s="23" t="s">
        <v>137</v>
      </c>
      <c r="C1493" s="24" t="s">
        <v>138</v>
      </c>
      <c r="D1493" s="24" t="s">
        <v>340</v>
      </c>
      <c r="E1493" s="24" t="s">
        <v>301</v>
      </c>
      <c r="F1493" s="23" t="s">
        <v>15</v>
      </c>
      <c r="G1493" s="23" t="s">
        <v>65</v>
      </c>
      <c r="H1493" s="23" t="s">
        <v>16</v>
      </c>
      <c r="I1493" s="24" t="s">
        <v>17</v>
      </c>
      <c r="J1493" s="23" t="s">
        <v>18</v>
      </c>
      <c r="K1493" s="24"/>
      <c r="L1493" s="26"/>
      <c r="M1493" s="26"/>
      <c r="N1493" s="23"/>
      <c r="O1493" s="27"/>
      <c r="P1493" s="23" t="s">
        <v>6217</v>
      </c>
      <c r="Q1493" s="27" t="str">
        <f>IF(O1493&lt;&gt;"",O1493,IF(ISNUMBER(FIND("xant",E1493)),"ant",IF(ISNUMBER(FIND("xgre",E1493)),"gre","glb")))</f>
        <v>glb</v>
      </c>
      <c r="R1493" s="23"/>
      <c r="S1493" s="23" t="str">
        <f t="shared" si="69"/>
        <v>longitude, latitude, time, height2m</v>
      </c>
      <c r="T1493" s="23" t="str">
        <f t="shared" si="70"/>
        <v>area: time: mean</v>
      </c>
      <c r="U1493" s="27" t="str">
        <f t="shared" si="71"/>
        <v>tas</v>
      </c>
      <c r="V1493" s="23"/>
    </row>
    <row r="1494" spans="1:22" ht="14">
      <c r="A1494" s="23" t="s">
        <v>2167</v>
      </c>
      <c r="B1494" s="23" t="s">
        <v>137</v>
      </c>
      <c r="C1494" s="24" t="s">
        <v>2168</v>
      </c>
      <c r="D1494" s="24" t="s">
        <v>2169</v>
      </c>
      <c r="E1494" s="24" t="s">
        <v>14</v>
      </c>
      <c r="F1494" s="23" t="s">
        <v>15</v>
      </c>
      <c r="G1494" s="23"/>
      <c r="H1494" s="23" t="s">
        <v>16</v>
      </c>
      <c r="I1494" s="24" t="s">
        <v>17</v>
      </c>
      <c r="J1494" s="23" t="s">
        <v>18</v>
      </c>
      <c r="K1494" s="24"/>
      <c r="L1494" s="26"/>
      <c r="M1494" s="26"/>
      <c r="N1494" s="23"/>
      <c r="O1494" s="27"/>
      <c r="P1494" s="23" t="s">
        <v>6217</v>
      </c>
      <c r="Q1494" s="27" t="str">
        <f>IF(O1494&lt;&gt;"",O1494,IF(ISNUMBER(FIND("xant",E1494)),"ant",IF(ISNUMBER(FIND("xgre",E1494)),"gre","glb")))</f>
        <v>glb</v>
      </c>
      <c r="R1494" s="23"/>
      <c r="S1494" s="23" t="str">
        <f t="shared" si="69"/>
        <v>longitude, latitude, time</v>
      </c>
      <c r="T1494" s="23" t="str">
        <f t="shared" si="70"/>
        <v>area: time: mean</v>
      </c>
      <c r="U1494" s="27" t="str">
        <f t="shared" si="71"/>
        <v>tas</v>
      </c>
      <c r="V1494" s="23"/>
    </row>
    <row r="1495" spans="1:22" ht="42">
      <c r="A1495" s="23" t="s">
        <v>3810</v>
      </c>
      <c r="B1495" s="23" t="s">
        <v>137</v>
      </c>
      <c r="C1495" s="24" t="s">
        <v>138</v>
      </c>
      <c r="D1495" s="24" t="s">
        <v>3781</v>
      </c>
      <c r="E1495" s="24" t="s">
        <v>3811</v>
      </c>
      <c r="F1495" s="23" t="s">
        <v>1369</v>
      </c>
      <c r="G1495" s="23" t="s">
        <v>65</v>
      </c>
      <c r="H1495" s="23" t="s">
        <v>16</v>
      </c>
      <c r="I1495" s="24" t="s">
        <v>3331</v>
      </c>
      <c r="J1495" s="23"/>
      <c r="K1495" s="24" t="s">
        <v>6124</v>
      </c>
      <c r="L1495" s="26"/>
      <c r="M1495" s="26"/>
      <c r="N1495" s="23"/>
      <c r="O1495" s="27"/>
      <c r="P1495" s="23" t="s">
        <v>6219</v>
      </c>
      <c r="Q1495" s="27" t="str">
        <f>IF(O1495&lt;&gt;"",O1495,IF(ISNUMBER(FIND("xant",E1495)),"ant",IF(ISNUMBER(FIND("xgre",E1495)),"gre","glb")))</f>
        <v>glb</v>
      </c>
      <c r="R1495" s="23"/>
      <c r="S1495" s="23" t="str">
        <f t="shared" si="69"/>
        <v>time, height2m</v>
      </c>
      <c r="T1495" s="23" t="str">
        <f t="shared" si="70"/>
        <v>area: time: mean where ice_sheet</v>
      </c>
      <c r="U1495" s="27" t="str">
        <f t="shared" si="71"/>
        <v>tas</v>
      </c>
      <c r="V1495" s="23"/>
    </row>
    <row r="1496" spans="1:22" ht="42">
      <c r="A1496" s="23" t="s">
        <v>3839</v>
      </c>
      <c r="B1496" s="23" t="s">
        <v>137</v>
      </c>
      <c r="C1496" s="24" t="s">
        <v>138</v>
      </c>
      <c r="D1496" s="24" t="s">
        <v>3781</v>
      </c>
      <c r="E1496" s="24" t="s">
        <v>3811</v>
      </c>
      <c r="F1496" s="23" t="s">
        <v>1369</v>
      </c>
      <c r="G1496" s="23" t="s">
        <v>65</v>
      </c>
      <c r="H1496" s="23" t="s">
        <v>16</v>
      </c>
      <c r="I1496" s="24" t="s">
        <v>3331</v>
      </c>
      <c r="J1496" s="23"/>
      <c r="K1496" s="24" t="s">
        <v>6124</v>
      </c>
      <c r="L1496" s="26"/>
      <c r="M1496" s="26"/>
      <c r="N1496" s="23"/>
      <c r="O1496" s="27"/>
      <c r="P1496" s="23" t="s">
        <v>6219</v>
      </c>
      <c r="Q1496" s="27" t="str">
        <f>IF(O1496&lt;&gt;"",O1496,IF(ISNUMBER(FIND("xant",E1496)),"ant",IF(ISNUMBER(FIND("xgre",E1496)),"gre","glb")))</f>
        <v>glb</v>
      </c>
      <c r="R1496" s="23"/>
      <c r="S1496" s="23" t="str">
        <f t="shared" si="69"/>
        <v>time, height2m</v>
      </c>
      <c r="T1496" s="23" t="str">
        <f t="shared" si="70"/>
        <v>area: time: mean where ice_sheet</v>
      </c>
      <c r="U1496" s="27" t="str">
        <f t="shared" si="71"/>
        <v>tas</v>
      </c>
      <c r="V1496" s="23"/>
    </row>
    <row r="1497" spans="1:22" ht="42">
      <c r="A1497" s="23" t="s">
        <v>4053</v>
      </c>
      <c r="B1497" s="23" t="s">
        <v>4054</v>
      </c>
      <c r="C1497" s="24" t="s">
        <v>4055</v>
      </c>
      <c r="D1497" s="24" t="s">
        <v>3970</v>
      </c>
      <c r="E1497" s="24" t="s">
        <v>14</v>
      </c>
      <c r="F1497" s="23" t="s">
        <v>15</v>
      </c>
      <c r="G1497" s="23"/>
      <c r="H1497" s="23" t="s">
        <v>16</v>
      </c>
      <c r="I1497" s="24" t="s">
        <v>3331</v>
      </c>
      <c r="J1497" s="23" t="s">
        <v>18</v>
      </c>
      <c r="K1497" s="24" t="s">
        <v>5940</v>
      </c>
      <c r="L1497" s="26"/>
      <c r="M1497" s="26"/>
      <c r="N1497" s="23" t="s">
        <v>137</v>
      </c>
      <c r="O1497" s="27"/>
      <c r="P1497" s="23" t="s">
        <v>6219</v>
      </c>
      <c r="Q1497" s="27" t="str">
        <f>IF(O1497&lt;&gt;"",O1497,IF(ISNUMBER(FIND("xant",E1497)),"ant",IF(ISNUMBER(FIND("xgre",E1497)),"gre","glb")))</f>
        <v>glb</v>
      </c>
      <c r="R1497" s="23"/>
      <c r="S1497" s="23" t="str">
        <f t="shared" si="69"/>
        <v>longitude, latitude, time</v>
      </c>
      <c r="T1497" s="23" t="str">
        <f t="shared" si="70"/>
        <v>area: time: mean where ice_sheet</v>
      </c>
      <c r="U1497" s="27" t="str">
        <f t="shared" si="71"/>
        <v>tas</v>
      </c>
      <c r="V1497" s="23"/>
    </row>
    <row r="1498" spans="1:22" ht="28">
      <c r="A1498" s="23" t="s">
        <v>3398</v>
      </c>
      <c r="B1498" s="23" t="s">
        <v>3399</v>
      </c>
      <c r="C1498" s="24" t="s">
        <v>3400</v>
      </c>
      <c r="D1498" s="24" t="s">
        <v>3401</v>
      </c>
      <c r="E1498" s="24" t="s">
        <v>3402</v>
      </c>
      <c r="F1498" s="23" t="s">
        <v>15</v>
      </c>
      <c r="G1498" s="23" t="s">
        <v>65</v>
      </c>
      <c r="H1498" s="23" t="s">
        <v>16</v>
      </c>
      <c r="I1498" s="24" t="s">
        <v>2337</v>
      </c>
      <c r="J1498" s="23" t="s">
        <v>18</v>
      </c>
      <c r="K1498" s="24" t="s">
        <v>6125</v>
      </c>
      <c r="L1498" s="26"/>
      <c r="M1498" s="26"/>
      <c r="N1498" s="23" t="s">
        <v>137</v>
      </c>
      <c r="O1498" s="27"/>
      <c r="P1498" s="23" t="s">
        <v>6217</v>
      </c>
      <c r="Q1498" s="27" t="str">
        <f>IF(O1498&lt;&gt;"",O1498,IF(ISNUMBER(FIND("xant",E1498)),"ant",IF(ISNUMBER(FIND("xgre",E1498)),"gre","glb")))</f>
        <v>glb</v>
      </c>
      <c r="R1498" s="23"/>
      <c r="S1498" s="23" t="str">
        <f t="shared" si="69"/>
        <v>longitude, latitude, landUse, time, height2m</v>
      </c>
      <c r="T1498" s="23" t="str">
        <f t="shared" si="70"/>
        <v>area: time: mean where sector</v>
      </c>
      <c r="U1498" s="27" t="str">
        <f t="shared" si="71"/>
        <v>tas</v>
      </c>
      <c r="V1498" s="23"/>
    </row>
    <row r="1499" spans="1:22" ht="28">
      <c r="A1499" s="23" t="s">
        <v>1553</v>
      </c>
      <c r="B1499" s="23" t="s">
        <v>1554</v>
      </c>
      <c r="C1499" s="24" t="s">
        <v>1555</v>
      </c>
      <c r="D1499" s="24" t="s">
        <v>1556</v>
      </c>
      <c r="E1499" s="24" t="s">
        <v>1557</v>
      </c>
      <c r="F1499" s="23" t="s">
        <v>15</v>
      </c>
      <c r="G1499" s="23" t="s">
        <v>65</v>
      </c>
      <c r="H1499" s="23" t="s">
        <v>1558</v>
      </c>
      <c r="I1499" s="24" t="s">
        <v>1559</v>
      </c>
      <c r="J1499" s="23" t="s">
        <v>18</v>
      </c>
      <c r="K1499" s="24" t="s">
        <v>6187</v>
      </c>
      <c r="L1499" s="24" t="s">
        <v>6188</v>
      </c>
      <c r="M1499" s="26"/>
      <c r="N1499" s="23"/>
      <c r="O1499" s="27"/>
      <c r="P1499" s="23" t="s">
        <v>6217</v>
      </c>
      <c r="Q1499" s="27" t="str">
        <f>IF(O1499&lt;&gt;"",O1499,IF(ISNUMBER(FIND("xant",E1499)),"ant",IF(ISNUMBER(FIND("xgre",E1499)),"gre","glb")))</f>
        <v>glb</v>
      </c>
      <c r="R1499" s="23"/>
      <c r="S1499" s="23" t="str">
        <f t="shared" si="69"/>
        <v>longitude, latitude, time2, height2m</v>
      </c>
      <c r="T1499" s="23" t="str">
        <f t="shared" si="70"/>
        <v>area: mean time: maximum within days time: mean over days</v>
      </c>
      <c r="U1499" s="27" t="str">
        <f t="shared" si="71"/>
        <v>tasmax</v>
      </c>
      <c r="V1499" s="23"/>
    </row>
    <row r="1500" spans="1:22" ht="28">
      <c r="A1500" s="23" t="s">
        <v>2111</v>
      </c>
      <c r="B1500" s="23" t="s">
        <v>1554</v>
      </c>
      <c r="C1500" s="24" t="s">
        <v>1555</v>
      </c>
      <c r="D1500" s="24" t="s">
        <v>2112</v>
      </c>
      <c r="E1500" s="24" t="s">
        <v>301</v>
      </c>
      <c r="F1500" s="23" t="s">
        <v>15</v>
      </c>
      <c r="G1500" s="23" t="s">
        <v>65</v>
      </c>
      <c r="H1500" s="23" t="s">
        <v>16</v>
      </c>
      <c r="I1500" s="24" t="s">
        <v>310</v>
      </c>
      <c r="J1500" s="23" t="s">
        <v>18</v>
      </c>
      <c r="K1500" s="24"/>
      <c r="L1500" s="26"/>
      <c r="M1500" s="26"/>
      <c r="N1500" s="23"/>
      <c r="O1500" s="27"/>
      <c r="P1500" s="23" t="s">
        <v>6217</v>
      </c>
      <c r="Q1500" s="27" t="str">
        <f>IF(O1500&lt;&gt;"",O1500,IF(ISNUMBER(FIND("xant",E1500)),"ant",IF(ISNUMBER(FIND("xgre",E1500)),"gre","glb")))</f>
        <v>glb</v>
      </c>
      <c r="R1500" s="23"/>
      <c r="S1500" s="23" t="str">
        <f t="shared" si="69"/>
        <v>longitude, latitude, time, height2m</v>
      </c>
      <c r="T1500" s="23" t="str">
        <f t="shared" si="70"/>
        <v>area: mean time: maximum</v>
      </c>
      <c r="U1500" s="27" t="str">
        <f t="shared" si="71"/>
        <v>tasmax</v>
      </c>
      <c r="V1500" s="23"/>
    </row>
    <row r="1501" spans="1:22" ht="28">
      <c r="A1501" s="23" t="s">
        <v>2568</v>
      </c>
      <c r="B1501" s="23" t="s">
        <v>2569</v>
      </c>
      <c r="C1501" s="24" t="s">
        <v>2570</v>
      </c>
      <c r="D1501" s="24" t="s">
        <v>2112</v>
      </c>
      <c r="E1501" s="24" t="s">
        <v>301</v>
      </c>
      <c r="F1501" s="23" t="s">
        <v>15</v>
      </c>
      <c r="G1501" s="23" t="s">
        <v>65</v>
      </c>
      <c r="H1501" s="23" t="s">
        <v>16</v>
      </c>
      <c r="I1501" s="24" t="s">
        <v>2571</v>
      </c>
      <c r="J1501" s="23" t="s">
        <v>18</v>
      </c>
      <c r="K1501" s="24" t="s">
        <v>6126</v>
      </c>
      <c r="L1501" s="26"/>
      <c r="M1501" s="26"/>
      <c r="N1501" s="23" t="s">
        <v>1554</v>
      </c>
      <c r="O1501" s="27"/>
      <c r="P1501" s="23" t="s">
        <v>6217</v>
      </c>
      <c r="Q1501" s="27" t="str">
        <f>IF(O1501&lt;&gt;"",O1501,IF(ISNUMBER(FIND("xant",E1501)),"ant",IF(ISNUMBER(FIND("xgre",E1501)),"gre","glb")))</f>
        <v>glb</v>
      </c>
      <c r="R1501" s="23"/>
      <c r="S1501" s="23" t="str">
        <f t="shared" si="69"/>
        <v>longitude, latitude, time, height2m</v>
      </c>
      <c r="T1501" s="23" t="str">
        <f t="shared" si="70"/>
        <v>area: mean where crops time: maximum</v>
      </c>
      <c r="U1501" s="27" t="str">
        <f t="shared" si="71"/>
        <v>tasmax</v>
      </c>
      <c r="V1501" s="23"/>
    </row>
    <row r="1502" spans="1:22" ht="28">
      <c r="A1502" s="23" t="s">
        <v>1560</v>
      </c>
      <c r="B1502" s="23" t="s">
        <v>1561</v>
      </c>
      <c r="C1502" s="24" t="s">
        <v>1562</v>
      </c>
      <c r="D1502" s="24" t="s">
        <v>1563</v>
      </c>
      <c r="E1502" s="24" t="s">
        <v>1557</v>
      </c>
      <c r="F1502" s="23" t="s">
        <v>15</v>
      </c>
      <c r="G1502" s="23" t="s">
        <v>65</v>
      </c>
      <c r="H1502" s="23" t="s">
        <v>1558</v>
      </c>
      <c r="I1502" s="24" t="s">
        <v>1564</v>
      </c>
      <c r="J1502" s="23" t="s">
        <v>18</v>
      </c>
      <c r="K1502" s="25" t="s">
        <v>6187</v>
      </c>
      <c r="L1502" s="25" t="s">
        <v>6188</v>
      </c>
      <c r="M1502" s="26"/>
      <c r="N1502" s="23"/>
      <c r="O1502" s="27"/>
      <c r="P1502" s="23" t="s">
        <v>6217</v>
      </c>
      <c r="Q1502" s="27" t="str">
        <f>IF(O1502&lt;&gt;"",O1502,IF(ISNUMBER(FIND("xant",E1502)),"ant",IF(ISNUMBER(FIND("xgre",E1502)),"gre","glb")))</f>
        <v>glb</v>
      </c>
      <c r="R1502" s="23"/>
      <c r="S1502" s="23" t="str">
        <f t="shared" si="69"/>
        <v>longitude, latitude, time2, height2m</v>
      </c>
      <c r="T1502" s="23" t="str">
        <f t="shared" si="70"/>
        <v>area: mean time: minimum within days time: mean over days</v>
      </c>
      <c r="U1502" s="27" t="str">
        <f t="shared" si="71"/>
        <v>tasmin</v>
      </c>
      <c r="V1502" s="23"/>
    </row>
    <row r="1503" spans="1:22" ht="28">
      <c r="A1503" s="23" t="s">
        <v>2113</v>
      </c>
      <c r="B1503" s="23" t="s">
        <v>1561</v>
      </c>
      <c r="C1503" s="24" t="s">
        <v>1562</v>
      </c>
      <c r="D1503" s="24" t="s">
        <v>2114</v>
      </c>
      <c r="E1503" s="24" t="s">
        <v>301</v>
      </c>
      <c r="F1503" s="23" t="s">
        <v>15</v>
      </c>
      <c r="G1503" s="23" t="s">
        <v>65</v>
      </c>
      <c r="H1503" s="23" t="s">
        <v>16</v>
      </c>
      <c r="I1503" s="24" t="s">
        <v>475</v>
      </c>
      <c r="J1503" s="23" t="s">
        <v>18</v>
      </c>
      <c r="K1503" s="24"/>
      <c r="L1503" s="26"/>
      <c r="M1503" s="26"/>
      <c r="N1503" s="23"/>
      <c r="O1503" s="27"/>
      <c r="P1503" s="23" t="s">
        <v>6217</v>
      </c>
      <c r="Q1503" s="27" t="str">
        <f>IF(O1503&lt;&gt;"",O1503,IF(ISNUMBER(FIND("xant",E1503)),"ant",IF(ISNUMBER(FIND("xgre",E1503)),"gre","glb")))</f>
        <v>glb</v>
      </c>
      <c r="R1503" s="23"/>
      <c r="S1503" s="23" t="str">
        <f t="shared" si="69"/>
        <v>longitude, latitude, time, height2m</v>
      </c>
      <c r="T1503" s="23" t="str">
        <f t="shared" si="70"/>
        <v>area: mean time: minimum</v>
      </c>
      <c r="U1503" s="27" t="str">
        <f t="shared" si="71"/>
        <v>tasmin</v>
      </c>
      <c r="V1503" s="23"/>
    </row>
    <row r="1504" spans="1:22" ht="28">
      <c r="A1504" s="23" t="s">
        <v>2572</v>
      </c>
      <c r="B1504" s="23" t="s">
        <v>2573</v>
      </c>
      <c r="C1504" s="24" t="s">
        <v>2574</v>
      </c>
      <c r="D1504" s="24" t="s">
        <v>2114</v>
      </c>
      <c r="E1504" s="24" t="s">
        <v>301</v>
      </c>
      <c r="F1504" s="23" t="s">
        <v>15</v>
      </c>
      <c r="G1504" s="23" t="s">
        <v>65</v>
      </c>
      <c r="H1504" s="23" t="s">
        <v>16</v>
      </c>
      <c r="I1504" s="24" t="s">
        <v>2349</v>
      </c>
      <c r="J1504" s="23" t="s">
        <v>18</v>
      </c>
      <c r="K1504" s="24" t="s">
        <v>6126</v>
      </c>
      <c r="L1504" s="26"/>
      <c r="M1504" s="26"/>
      <c r="N1504" s="23" t="s">
        <v>1561</v>
      </c>
      <c r="O1504" s="27"/>
      <c r="P1504" s="23" t="s">
        <v>6217</v>
      </c>
      <c r="Q1504" s="27" t="str">
        <f>IF(O1504&lt;&gt;"",O1504,IF(ISNUMBER(FIND("xant",E1504)),"ant",IF(ISNUMBER(FIND("xgre",E1504)),"gre","glb")))</f>
        <v>glb</v>
      </c>
      <c r="R1504" s="23"/>
      <c r="S1504" s="23" t="str">
        <f t="shared" si="69"/>
        <v>longitude, latitude, time, height2m</v>
      </c>
      <c r="T1504" s="23" t="str">
        <f t="shared" si="70"/>
        <v>area: mean where crops time: minimum within days time: mean over days</v>
      </c>
      <c r="U1504" s="27" t="str">
        <f t="shared" si="71"/>
        <v>tasmin</v>
      </c>
      <c r="V1504" s="23"/>
    </row>
    <row r="1505" spans="1:22" ht="28">
      <c r="A1505" s="23" t="s">
        <v>1226</v>
      </c>
      <c r="B1505" s="23" t="s">
        <v>1227</v>
      </c>
      <c r="C1505" s="24" t="s">
        <v>1228</v>
      </c>
      <c r="D1505" s="24" t="s">
        <v>1163</v>
      </c>
      <c r="E1505" s="24" t="s">
        <v>14</v>
      </c>
      <c r="F1505" s="23" t="s">
        <v>15</v>
      </c>
      <c r="G1505" s="23"/>
      <c r="H1505" s="23" t="s">
        <v>16</v>
      </c>
      <c r="I1505" s="24" t="s">
        <v>17</v>
      </c>
      <c r="J1505" s="23" t="s">
        <v>18</v>
      </c>
      <c r="K1505" s="24"/>
      <c r="L1505" s="26"/>
      <c r="M1505" s="26"/>
      <c r="N1505" s="23"/>
      <c r="O1505" s="27"/>
      <c r="P1505" s="23" t="s">
        <v>6217</v>
      </c>
      <c r="Q1505" s="27" t="str">
        <f>IF(O1505&lt;&gt;"",O1505,IF(ISNUMBER(FIND("xant",E1505)),"ant",IF(ISNUMBER(FIND("xgre",E1505)),"gre","glb")))</f>
        <v>glb</v>
      </c>
      <c r="R1505" s="23"/>
      <c r="S1505" s="23" t="str">
        <f t="shared" si="69"/>
        <v>longitude, latitude, time</v>
      </c>
      <c r="T1505" s="23" t="str">
        <f t="shared" si="70"/>
        <v>area: time: mean</v>
      </c>
      <c r="U1505" s="27" t="str">
        <f t="shared" si="71"/>
        <v>tatp</v>
      </c>
      <c r="V1505" s="23"/>
    </row>
    <row r="1506" spans="1:22" ht="42">
      <c r="A1506" s="23" t="s">
        <v>397</v>
      </c>
      <c r="B1506" s="23" t="s">
        <v>398</v>
      </c>
      <c r="C1506" s="24" t="s">
        <v>399</v>
      </c>
      <c r="D1506" s="24" t="s">
        <v>400</v>
      </c>
      <c r="E1506" s="24" t="s">
        <v>401</v>
      </c>
      <c r="F1506" s="23" t="s">
        <v>402</v>
      </c>
      <c r="G1506" s="23"/>
      <c r="H1506" s="23" t="s">
        <v>66</v>
      </c>
      <c r="I1506" s="24" t="s">
        <v>289</v>
      </c>
      <c r="J1506" s="23" t="s">
        <v>18</v>
      </c>
      <c r="K1506" s="24" t="s">
        <v>6127</v>
      </c>
      <c r="L1506" s="26"/>
      <c r="M1506" s="26" t="s">
        <v>67</v>
      </c>
      <c r="N1506" s="23" t="s">
        <v>283</v>
      </c>
      <c r="O1506" s="27"/>
      <c r="P1506" s="23" t="s">
        <v>6217</v>
      </c>
      <c r="Q1506" s="27" t="str">
        <f>IF(O1506&lt;&gt;"",O1506,IF(ISNUMBER(FIND("xant",E1506)),"ant",IF(ISNUMBER(FIND("xgre",E1506)),"gre","glb")))</f>
        <v>glb</v>
      </c>
      <c r="R1506" s="23"/>
      <c r="S1506" s="23" t="str">
        <f t="shared" si="69"/>
        <v>longitude, latitude, plev5u, time1</v>
      </c>
      <c r="T1506" s="23" t="str">
        <f t="shared" si="70"/>
        <v>area: mean time: point</v>
      </c>
      <c r="U1506" s="27" t="str">
        <f t="shared" si="71"/>
        <v>ta</v>
      </c>
      <c r="V1506" s="23"/>
    </row>
    <row r="1507" spans="1:22" ht="28">
      <c r="A1507" s="23" t="s">
        <v>1565</v>
      </c>
      <c r="B1507" s="23" t="s">
        <v>1566</v>
      </c>
      <c r="C1507" s="24" t="s">
        <v>1567</v>
      </c>
      <c r="D1507" s="24" t="s">
        <v>1568</v>
      </c>
      <c r="E1507" s="24" t="s">
        <v>14</v>
      </c>
      <c r="F1507" s="23" t="s">
        <v>15</v>
      </c>
      <c r="G1507" s="23"/>
      <c r="H1507" s="23" t="s">
        <v>16</v>
      </c>
      <c r="I1507" s="24" t="s">
        <v>17</v>
      </c>
      <c r="J1507" s="23" t="s">
        <v>18</v>
      </c>
      <c r="K1507" s="24"/>
      <c r="L1507" s="26"/>
      <c r="M1507" s="26"/>
      <c r="N1507" s="23"/>
      <c r="O1507" s="27"/>
      <c r="P1507" s="23" t="s">
        <v>6217</v>
      </c>
      <c r="Q1507" s="27" t="str">
        <f>IF(O1507&lt;&gt;"",O1507,IF(ISNUMBER(FIND("xant",E1507)),"ant",IF(ISNUMBER(FIND("xgre",E1507)),"gre","glb")))</f>
        <v>glb</v>
      </c>
      <c r="R1507" s="23"/>
      <c r="S1507" s="23" t="str">
        <f t="shared" si="69"/>
        <v>longitude, latitude, time</v>
      </c>
      <c r="T1507" s="23" t="str">
        <f t="shared" si="70"/>
        <v>area: time: mean</v>
      </c>
      <c r="U1507" s="27" t="str">
        <f t="shared" si="71"/>
        <v>tauu</v>
      </c>
      <c r="V1507" s="23"/>
    </row>
    <row r="1508" spans="1:22" ht="28">
      <c r="A1508" s="23" t="s">
        <v>2004</v>
      </c>
      <c r="B1508" s="23" t="s">
        <v>1566</v>
      </c>
      <c r="C1508" s="24" t="s">
        <v>1567</v>
      </c>
      <c r="D1508" s="24" t="s">
        <v>1568</v>
      </c>
      <c r="E1508" s="24" t="s">
        <v>1930</v>
      </c>
      <c r="F1508" s="23" t="s">
        <v>1931</v>
      </c>
      <c r="G1508" s="23"/>
      <c r="H1508" s="23" t="s">
        <v>66</v>
      </c>
      <c r="I1508" s="24" t="s">
        <v>383</v>
      </c>
      <c r="J1508" s="23"/>
      <c r="K1508" s="24"/>
      <c r="L1508" s="26"/>
      <c r="M1508" s="26"/>
      <c r="N1508" s="23"/>
      <c r="O1508" s="27"/>
      <c r="P1508" s="23" t="s">
        <v>6221</v>
      </c>
      <c r="Q1508" s="27" t="str">
        <f>IF(O1508&lt;&gt;"",O1508,IF(ISNUMBER(FIND("xant",E1508)),"ant",IF(ISNUMBER(FIND("xgre",E1508)),"gre","glb")))</f>
        <v>glb</v>
      </c>
      <c r="R1508" s="23"/>
      <c r="S1508" s="23" t="str">
        <f t="shared" si="69"/>
        <v>site, time1</v>
      </c>
      <c r="T1508" s="23" t="str">
        <f t="shared" si="70"/>
        <v>area: point time: point</v>
      </c>
      <c r="U1508" s="27" t="str">
        <f t="shared" si="71"/>
        <v>tauu</v>
      </c>
      <c r="V1508" s="23"/>
    </row>
    <row r="1509" spans="1:22" ht="28">
      <c r="A1509" s="23" t="s">
        <v>2575</v>
      </c>
      <c r="B1509" s="23" t="s">
        <v>1566</v>
      </c>
      <c r="C1509" s="24" t="s">
        <v>1567</v>
      </c>
      <c r="D1509" s="24" t="s">
        <v>1568</v>
      </c>
      <c r="E1509" s="24" t="s">
        <v>14</v>
      </c>
      <c r="F1509" s="23" t="s">
        <v>15</v>
      </c>
      <c r="G1509" s="23"/>
      <c r="H1509" s="23" t="s">
        <v>16</v>
      </c>
      <c r="I1509" s="24" t="s">
        <v>17</v>
      </c>
      <c r="J1509" s="23" t="s">
        <v>18</v>
      </c>
      <c r="K1509" s="24"/>
      <c r="L1509" s="26"/>
      <c r="M1509" s="26"/>
      <c r="N1509" s="23"/>
      <c r="O1509" s="27"/>
      <c r="P1509" s="23" t="s">
        <v>6217</v>
      </c>
      <c r="Q1509" s="27" t="str">
        <f>IF(O1509&lt;&gt;"",O1509,IF(ISNUMBER(FIND("xant",E1509)),"ant",IF(ISNUMBER(FIND("xgre",E1509)),"gre","glb")))</f>
        <v>glb</v>
      </c>
      <c r="R1509" s="23"/>
      <c r="S1509" s="23" t="str">
        <f t="shared" si="69"/>
        <v>longitude, latitude, time</v>
      </c>
      <c r="T1509" s="23" t="str">
        <f t="shared" si="70"/>
        <v>area: time: mean</v>
      </c>
      <c r="U1509" s="27" t="str">
        <f t="shared" si="71"/>
        <v>tauu</v>
      </c>
      <c r="V1509" s="23"/>
    </row>
    <row r="1510" spans="1:22" ht="56">
      <c r="A1510" s="23" t="s">
        <v>2644</v>
      </c>
      <c r="B1510" s="23" t="s">
        <v>2645</v>
      </c>
      <c r="C1510" s="24" t="s">
        <v>2646</v>
      </c>
      <c r="D1510" s="24" t="s">
        <v>2647</v>
      </c>
      <c r="E1510" s="24" t="s">
        <v>1318</v>
      </c>
      <c r="F1510" s="23" t="s">
        <v>1319</v>
      </c>
      <c r="G1510" s="23"/>
      <c r="H1510" s="23" t="s">
        <v>16</v>
      </c>
      <c r="I1510" s="24" t="s">
        <v>1320</v>
      </c>
      <c r="J1510" s="23"/>
      <c r="K1510" s="24"/>
      <c r="L1510" s="26"/>
      <c r="M1510" s="26"/>
      <c r="N1510" s="23"/>
      <c r="O1510" s="27"/>
      <c r="P1510" s="23" t="s">
        <v>6217</v>
      </c>
      <c r="Q1510" s="27" t="str">
        <f>IF(O1510&lt;&gt;"",O1510,IF(ISNUMBER(FIND("xant",E1510)),"ant",IF(ISNUMBER(FIND("xgre",E1510)),"gre","glb")))</f>
        <v>glb</v>
      </c>
      <c r="R1510" s="23"/>
      <c r="S1510" s="23" t="str">
        <f t="shared" si="69"/>
        <v>latitude, plev39, time</v>
      </c>
      <c r="T1510" s="23" t="str">
        <f t="shared" si="70"/>
        <v>longitude: time: mean where air</v>
      </c>
      <c r="U1510" s="27" t="str">
        <f t="shared" si="71"/>
        <v>tauunoegw</v>
      </c>
      <c r="V1510" s="23"/>
    </row>
    <row r="1511" spans="1:22" ht="42">
      <c r="A1511" s="23" t="s">
        <v>3403</v>
      </c>
      <c r="B1511" s="23" t="s">
        <v>2645</v>
      </c>
      <c r="C1511" s="24" t="s">
        <v>3404</v>
      </c>
      <c r="D1511" s="24" t="s">
        <v>3405</v>
      </c>
      <c r="E1511" s="24" t="s">
        <v>1380</v>
      </c>
      <c r="F1511" s="23" t="s">
        <v>1381</v>
      </c>
      <c r="G1511" s="23"/>
      <c r="H1511" s="23" t="s">
        <v>16</v>
      </c>
      <c r="I1511" s="24" t="s">
        <v>333</v>
      </c>
      <c r="J1511" s="23" t="s">
        <v>18</v>
      </c>
      <c r="K1511" s="24"/>
      <c r="L1511" s="26"/>
      <c r="M1511" s="26"/>
      <c r="N1511" s="23"/>
      <c r="O1511" s="27"/>
      <c r="P1511" s="23" t="s">
        <v>6217</v>
      </c>
      <c r="Q1511" s="27" t="str">
        <f>IF(O1511&lt;&gt;"",O1511,IF(ISNUMBER(FIND("xant",E1511)),"ant",IF(ISNUMBER(FIND("xgre",E1511)),"gre","glb")))</f>
        <v>glb</v>
      </c>
      <c r="R1511" s="23"/>
      <c r="S1511" s="23" t="str">
        <f t="shared" si="69"/>
        <v>longitude, latitude, plev19, time</v>
      </c>
      <c r="T1511" s="23" t="str">
        <f t="shared" si="70"/>
        <v>area: time: mean where air</v>
      </c>
      <c r="U1511" s="27" t="str">
        <f t="shared" si="71"/>
        <v>tauunoegw</v>
      </c>
      <c r="V1511" s="23"/>
    </row>
    <row r="1512" spans="1:22" ht="56">
      <c r="A1512" s="23" t="s">
        <v>2648</v>
      </c>
      <c r="B1512" s="23" t="s">
        <v>2649</v>
      </c>
      <c r="C1512" s="24" t="s">
        <v>2650</v>
      </c>
      <c r="D1512" s="24" t="s">
        <v>2651</v>
      </c>
      <c r="E1512" s="24" t="s">
        <v>1318</v>
      </c>
      <c r="F1512" s="23" t="s">
        <v>1319</v>
      </c>
      <c r="G1512" s="23"/>
      <c r="H1512" s="23" t="s">
        <v>16</v>
      </c>
      <c r="I1512" s="24" t="s">
        <v>1320</v>
      </c>
      <c r="J1512" s="23"/>
      <c r="K1512" s="24"/>
      <c r="L1512" s="26"/>
      <c r="M1512" s="26"/>
      <c r="N1512" s="23"/>
      <c r="O1512" s="27"/>
      <c r="P1512" s="23" t="s">
        <v>6217</v>
      </c>
      <c r="Q1512" s="27" t="str">
        <f>IF(O1512&lt;&gt;"",O1512,IF(ISNUMBER(FIND("xant",E1512)),"ant",IF(ISNUMBER(FIND("xgre",E1512)),"gre","glb")))</f>
        <v>glb</v>
      </c>
      <c r="R1512" s="23"/>
      <c r="S1512" s="23" t="str">
        <f t="shared" si="69"/>
        <v>latitude, plev39, time</v>
      </c>
      <c r="T1512" s="23" t="str">
        <f t="shared" si="70"/>
        <v>longitude: time: mean where air</v>
      </c>
      <c r="U1512" s="27" t="str">
        <f t="shared" si="71"/>
        <v>tauunowgw</v>
      </c>
      <c r="V1512" s="23"/>
    </row>
    <row r="1513" spans="1:22" ht="42">
      <c r="A1513" s="23" t="s">
        <v>3406</v>
      </c>
      <c r="B1513" s="23" t="s">
        <v>2649</v>
      </c>
      <c r="C1513" s="24" t="s">
        <v>3407</v>
      </c>
      <c r="D1513" s="24" t="s">
        <v>3408</v>
      </c>
      <c r="E1513" s="24" t="s">
        <v>1380</v>
      </c>
      <c r="F1513" s="23" t="s">
        <v>1381</v>
      </c>
      <c r="G1513" s="23"/>
      <c r="H1513" s="23" t="s">
        <v>16</v>
      </c>
      <c r="I1513" s="24" t="s">
        <v>333</v>
      </c>
      <c r="J1513" s="23" t="s">
        <v>18</v>
      </c>
      <c r="K1513" s="24"/>
      <c r="L1513" s="26"/>
      <c r="M1513" s="26"/>
      <c r="N1513" s="23"/>
      <c r="O1513" s="27"/>
      <c r="P1513" s="23" t="s">
        <v>6217</v>
      </c>
      <c r="Q1513" s="27" t="str">
        <f>IF(O1513&lt;&gt;"",O1513,IF(ISNUMBER(FIND("xant",E1513)),"ant",IF(ISNUMBER(FIND("xgre",E1513)),"gre","glb")))</f>
        <v>glb</v>
      </c>
      <c r="R1513" s="23"/>
      <c r="S1513" s="23" t="str">
        <f t="shared" si="69"/>
        <v>longitude, latitude, plev19, time</v>
      </c>
      <c r="T1513" s="23" t="str">
        <f t="shared" si="70"/>
        <v>area: time: mean where air</v>
      </c>
      <c r="U1513" s="27" t="str">
        <f t="shared" si="71"/>
        <v>tauunowgw</v>
      </c>
      <c r="V1513" s="23"/>
    </row>
    <row r="1514" spans="1:22" ht="28">
      <c r="A1514" s="23" t="s">
        <v>139</v>
      </c>
      <c r="B1514" s="23" t="s">
        <v>140</v>
      </c>
      <c r="C1514" s="24" t="s">
        <v>141</v>
      </c>
      <c r="D1514" s="24" t="s">
        <v>142</v>
      </c>
      <c r="E1514" s="24" t="s">
        <v>14</v>
      </c>
      <c r="F1514" s="23" t="s">
        <v>15</v>
      </c>
      <c r="G1514" s="23"/>
      <c r="H1514" s="23" t="s">
        <v>16</v>
      </c>
      <c r="I1514" s="24" t="s">
        <v>31</v>
      </c>
      <c r="J1514" s="23" t="s">
        <v>143</v>
      </c>
      <c r="K1514" s="24"/>
      <c r="L1514" s="26"/>
      <c r="M1514" s="26"/>
      <c r="N1514" s="23"/>
      <c r="O1514" s="27"/>
      <c r="P1514" s="23" t="s">
        <v>6218</v>
      </c>
      <c r="Q1514" s="27" t="str">
        <f>IF(O1514&lt;&gt;"",O1514,IF(ISNUMBER(FIND("xant",E1514)),"ant",IF(ISNUMBER(FIND("xgre",E1514)),"gre","glb")))</f>
        <v>glb</v>
      </c>
      <c r="R1514" s="23"/>
      <c r="S1514" s="23" t="str">
        <f t="shared" si="69"/>
        <v>longitude, latitude, time</v>
      </c>
      <c r="T1514" s="23" t="str">
        <f t="shared" si="70"/>
        <v>area: mean where sea time: mean</v>
      </c>
      <c r="U1514" s="27" t="str">
        <f t="shared" si="71"/>
        <v>tauuo</v>
      </c>
      <c r="V1514" s="23"/>
    </row>
    <row r="1515" spans="1:22" ht="28">
      <c r="A1515" s="23" t="s">
        <v>4382</v>
      </c>
      <c r="B1515" s="23" t="s">
        <v>140</v>
      </c>
      <c r="C1515" s="24" t="s">
        <v>141</v>
      </c>
      <c r="D1515" s="24" t="s">
        <v>4383</v>
      </c>
      <c r="E1515" s="24" t="s">
        <v>14</v>
      </c>
      <c r="F1515" s="23" t="s">
        <v>15</v>
      </c>
      <c r="G1515" s="23"/>
      <c r="H1515" s="23" t="s">
        <v>16</v>
      </c>
      <c r="I1515" s="24" t="s">
        <v>31</v>
      </c>
      <c r="J1515" s="23" t="s">
        <v>37</v>
      </c>
      <c r="K1515" s="24"/>
      <c r="L1515" s="26"/>
      <c r="M1515" s="26"/>
      <c r="N1515" s="23"/>
      <c r="O1515" s="27"/>
      <c r="P1515" s="23" t="s">
        <v>6218</v>
      </c>
      <c r="Q1515" s="27" t="str">
        <f>IF(O1515&lt;&gt;"",O1515,IF(ISNUMBER(FIND("xant",E1515)),"ant",IF(ISNUMBER(FIND("xgre",E1515)),"gre","glb")))</f>
        <v>glb</v>
      </c>
      <c r="R1515" s="23"/>
      <c r="S1515" s="23" t="str">
        <f t="shared" si="69"/>
        <v>longitude, latitude, time</v>
      </c>
      <c r="T1515" s="23" t="str">
        <f t="shared" si="70"/>
        <v>area: mean where sea time: mean</v>
      </c>
      <c r="U1515" s="27" t="str">
        <f t="shared" si="71"/>
        <v>tauuo</v>
      </c>
      <c r="V1515" s="23"/>
    </row>
    <row r="1516" spans="1:22" ht="28">
      <c r="A1516" s="23" t="s">
        <v>5117</v>
      </c>
      <c r="B1516" s="23" t="s">
        <v>140</v>
      </c>
      <c r="C1516" s="24" t="s">
        <v>141</v>
      </c>
      <c r="D1516" s="24" t="s">
        <v>4383</v>
      </c>
      <c r="E1516" s="24" t="s">
        <v>14</v>
      </c>
      <c r="F1516" s="23" t="s">
        <v>15</v>
      </c>
      <c r="G1516" s="23"/>
      <c r="H1516" s="23" t="s">
        <v>16</v>
      </c>
      <c r="I1516" s="24" t="s">
        <v>31</v>
      </c>
      <c r="J1516" s="23" t="s">
        <v>143</v>
      </c>
      <c r="K1516" s="24"/>
      <c r="L1516" s="26"/>
      <c r="M1516" s="26"/>
      <c r="N1516" s="23"/>
      <c r="O1516" s="27"/>
      <c r="P1516" s="23" t="s">
        <v>6218</v>
      </c>
      <c r="Q1516" s="27" t="str">
        <f>IF(O1516&lt;&gt;"",O1516,IF(ISNUMBER(FIND("xant",E1516)),"ant",IF(ISNUMBER(FIND("xgre",E1516)),"gre","glb")))</f>
        <v>glb</v>
      </c>
      <c r="R1516" s="23"/>
      <c r="S1516" s="23" t="str">
        <f t="shared" si="69"/>
        <v>longitude, latitude, time</v>
      </c>
      <c r="T1516" s="23" t="str">
        <f t="shared" si="70"/>
        <v>area: mean where sea time: mean</v>
      </c>
      <c r="U1516" s="27" t="str">
        <f t="shared" si="71"/>
        <v>tauuo</v>
      </c>
      <c r="V1516" s="23"/>
    </row>
    <row r="1517" spans="1:22" ht="42">
      <c r="A1517" s="23" t="s">
        <v>2652</v>
      </c>
      <c r="B1517" s="23" t="s">
        <v>2653</v>
      </c>
      <c r="C1517" s="24" t="s">
        <v>2654</v>
      </c>
      <c r="D1517" s="24" t="s">
        <v>2655</v>
      </c>
      <c r="E1517" s="24" t="s">
        <v>1318</v>
      </c>
      <c r="F1517" s="23" t="s">
        <v>1319</v>
      </c>
      <c r="G1517" s="23"/>
      <c r="H1517" s="23" t="s">
        <v>16</v>
      </c>
      <c r="I1517" s="24" t="s">
        <v>1320</v>
      </c>
      <c r="J1517" s="23"/>
      <c r="K1517" s="24"/>
      <c r="L1517" s="26"/>
      <c r="M1517" s="26"/>
      <c r="N1517" s="23"/>
      <c r="O1517" s="27"/>
      <c r="P1517" s="23" t="s">
        <v>6217</v>
      </c>
      <c r="Q1517" s="27" t="str">
        <f>IF(O1517&lt;&gt;"",O1517,IF(ISNUMBER(FIND("xant",E1517)),"ant",IF(ISNUMBER(FIND("xgre",E1517)),"gre","glb")))</f>
        <v>glb</v>
      </c>
      <c r="R1517" s="23"/>
      <c r="S1517" s="23" t="str">
        <f t="shared" si="69"/>
        <v>latitude, plev39, time</v>
      </c>
      <c r="T1517" s="23" t="str">
        <f t="shared" si="70"/>
        <v>longitude: time: mean where air</v>
      </c>
      <c r="U1517" s="27" t="str">
        <f t="shared" si="71"/>
        <v>tauuogw</v>
      </c>
      <c r="V1517" s="23"/>
    </row>
    <row r="1518" spans="1:22" ht="42">
      <c r="A1518" s="23" t="s">
        <v>3409</v>
      </c>
      <c r="B1518" s="23" t="s">
        <v>2653</v>
      </c>
      <c r="C1518" s="24" t="s">
        <v>3410</v>
      </c>
      <c r="D1518" s="24" t="s">
        <v>3411</v>
      </c>
      <c r="E1518" s="24" t="s">
        <v>1380</v>
      </c>
      <c r="F1518" s="23" t="s">
        <v>1381</v>
      </c>
      <c r="G1518" s="23"/>
      <c r="H1518" s="23" t="s">
        <v>16</v>
      </c>
      <c r="I1518" s="24" t="s">
        <v>333</v>
      </c>
      <c r="J1518" s="23" t="s">
        <v>18</v>
      </c>
      <c r="K1518" s="24"/>
      <c r="L1518" s="26"/>
      <c r="M1518" s="26"/>
      <c r="N1518" s="23"/>
      <c r="O1518" s="27"/>
      <c r="P1518" s="23" t="s">
        <v>6217</v>
      </c>
      <c r="Q1518" s="27" t="str">
        <f>IF(O1518&lt;&gt;"",O1518,IF(ISNUMBER(FIND("xant",E1518)),"ant",IF(ISNUMBER(FIND("xgre",E1518)),"gre","glb")))</f>
        <v>glb</v>
      </c>
      <c r="R1518" s="23"/>
      <c r="S1518" s="23" t="str">
        <f t="shared" si="69"/>
        <v>longitude, latitude, plev19, time</v>
      </c>
      <c r="T1518" s="23" t="str">
        <f t="shared" si="70"/>
        <v>area: time: mean where air</v>
      </c>
      <c r="U1518" s="27" t="str">
        <f t="shared" si="71"/>
        <v>tauuogw</v>
      </c>
      <c r="V1518" s="23"/>
    </row>
    <row r="1519" spans="1:22" ht="28">
      <c r="A1519" s="23" t="s">
        <v>2576</v>
      </c>
      <c r="B1519" s="23" t="s">
        <v>2577</v>
      </c>
      <c r="C1519" s="24" t="s">
        <v>2578</v>
      </c>
      <c r="D1519" s="24" t="s">
        <v>2579</v>
      </c>
      <c r="E1519" s="24" t="s">
        <v>14</v>
      </c>
      <c r="F1519" s="23" t="s">
        <v>15</v>
      </c>
      <c r="G1519" s="23"/>
      <c r="H1519" s="23" t="s">
        <v>16</v>
      </c>
      <c r="I1519" s="24" t="s">
        <v>17</v>
      </c>
      <c r="J1519" s="23" t="s">
        <v>18</v>
      </c>
      <c r="K1519" s="24"/>
      <c r="L1519" s="26"/>
      <c r="M1519" s="26"/>
      <c r="N1519" s="23"/>
      <c r="O1519" s="27"/>
      <c r="P1519" s="23" t="s">
        <v>6217</v>
      </c>
      <c r="Q1519" s="27" t="str">
        <f>IF(O1519&lt;&gt;"",O1519,IF(ISNUMBER(FIND("xant",E1519)),"ant",IF(ISNUMBER(FIND("xgre",E1519)),"gre","glb")))</f>
        <v>glb</v>
      </c>
      <c r="R1519" s="23"/>
      <c r="S1519" s="23" t="str">
        <f t="shared" si="69"/>
        <v>longitude, latitude, time</v>
      </c>
      <c r="T1519" s="23" t="str">
        <f t="shared" si="70"/>
        <v>area: time: mean</v>
      </c>
      <c r="U1519" s="27" t="str">
        <f t="shared" si="71"/>
        <v>tauupbl</v>
      </c>
      <c r="V1519" s="23"/>
    </row>
    <row r="1520" spans="1:22" ht="28">
      <c r="A1520" s="23" t="s">
        <v>1569</v>
      </c>
      <c r="B1520" s="23" t="s">
        <v>1570</v>
      </c>
      <c r="C1520" s="24" t="s">
        <v>1571</v>
      </c>
      <c r="D1520" s="24" t="s">
        <v>1572</v>
      </c>
      <c r="E1520" s="24" t="s">
        <v>14</v>
      </c>
      <c r="F1520" s="23" t="s">
        <v>15</v>
      </c>
      <c r="G1520" s="23"/>
      <c r="H1520" s="23" t="s">
        <v>16</v>
      </c>
      <c r="I1520" s="24" t="s">
        <v>17</v>
      </c>
      <c r="J1520" s="23" t="s">
        <v>18</v>
      </c>
      <c r="K1520" s="24"/>
      <c r="L1520" s="26"/>
      <c r="M1520" s="26"/>
      <c r="N1520" s="23"/>
      <c r="O1520" s="27"/>
      <c r="P1520" s="23" t="s">
        <v>6217</v>
      </c>
      <c r="Q1520" s="27" t="str">
        <f>IF(O1520&lt;&gt;"",O1520,IF(ISNUMBER(FIND("xant",E1520)),"ant",IF(ISNUMBER(FIND("xgre",E1520)),"gre","glb")))</f>
        <v>glb</v>
      </c>
      <c r="R1520" s="23"/>
      <c r="S1520" s="23" t="str">
        <f t="shared" si="69"/>
        <v>longitude, latitude, time</v>
      </c>
      <c r="T1520" s="23" t="str">
        <f t="shared" si="70"/>
        <v>area: time: mean</v>
      </c>
      <c r="U1520" s="27" t="str">
        <f t="shared" si="71"/>
        <v>tauv</v>
      </c>
      <c r="V1520" s="23"/>
    </row>
    <row r="1521" spans="1:22" ht="28">
      <c r="A1521" s="23" t="s">
        <v>2005</v>
      </c>
      <c r="B1521" s="23" t="s">
        <v>1570</v>
      </c>
      <c r="C1521" s="24" t="s">
        <v>1571</v>
      </c>
      <c r="D1521" s="24" t="s">
        <v>1572</v>
      </c>
      <c r="E1521" s="24" t="s">
        <v>1930</v>
      </c>
      <c r="F1521" s="23" t="s">
        <v>1931</v>
      </c>
      <c r="G1521" s="23"/>
      <c r="H1521" s="23" t="s">
        <v>66</v>
      </c>
      <c r="I1521" s="24" t="s">
        <v>383</v>
      </c>
      <c r="J1521" s="23"/>
      <c r="K1521" s="24"/>
      <c r="L1521" s="26"/>
      <c r="M1521" s="26"/>
      <c r="N1521" s="23"/>
      <c r="O1521" s="27"/>
      <c r="P1521" s="23" t="s">
        <v>6221</v>
      </c>
      <c r="Q1521" s="27" t="str">
        <f>IF(O1521&lt;&gt;"",O1521,IF(ISNUMBER(FIND("xant",E1521)),"ant",IF(ISNUMBER(FIND("xgre",E1521)),"gre","glb")))</f>
        <v>glb</v>
      </c>
      <c r="R1521" s="23"/>
      <c r="S1521" s="23" t="str">
        <f t="shared" si="69"/>
        <v>site, time1</v>
      </c>
      <c r="T1521" s="23" t="str">
        <f t="shared" si="70"/>
        <v>area: point time: point</v>
      </c>
      <c r="U1521" s="27" t="str">
        <f t="shared" si="71"/>
        <v>tauv</v>
      </c>
      <c r="V1521" s="23"/>
    </row>
    <row r="1522" spans="1:22" ht="28">
      <c r="A1522" s="23" t="s">
        <v>2580</v>
      </c>
      <c r="B1522" s="23" t="s">
        <v>1570</v>
      </c>
      <c r="C1522" s="24" t="s">
        <v>1571</v>
      </c>
      <c r="D1522" s="24" t="s">
        <v>2581</v>
      </c>
      <c r="E1522" s="24" t="s">
        <v>14</v>
      </c>
      <c r="F1522" s="23" t="s">
        <v>15</v>
      </c>
      <c r="G1522" s="23"/>
      <c r="H1522" s="23" t="s">
        <v>16</v>
      </c>
      <c r="I1522" s="24" t="s">
        <v>17</v>
      </c>
      <c r="J1522" s="23" t="s">
        <v>18</v>
      </c>
      <c r="K1522" s="24"/>
      <c r="L1522" s="26"/>
      <c r="M1522" s="26"/>
      <c r="N1522" s="23"/>
      <c r="O1522" s="27"/>
      <c r="P1522" s="23" t="s">
        <v>6217</v>
      </c>
      <c r="Q1522" s="27" t="str">
        <f>IF(O1522&lt;&gt;"",O1522,IF(ISNUMBER(FIND("xant",E1522)),"ant",IF(ISNUMBER(FIND("xgre",E1522)),"gre","glb")))</f>
        <v>glb</v>
      </c>
      <c r="R1522" s="23"/>
      <c r="S1522" s="23" t="str">
        <f t="shared" si="69"/>
        <v>longitude, latitude, time</v>
      </c>
      <c r="T1522" s="23" t="str">
        <f t="shared" si="70"/>
        <v>area: time: mean</v>
      </c>
      <c r="U1522" s="27" t="str">
        <f t="shared" si="71"/>
        <v>tauv</v>
      </c>
      <c r="V1522" s="23"/>
    </row>
    <row r="1523" spans="1:22" ht="42">
      <c r="A1523" s="23" t="s">
        <v>2656</v>
      </c>
      <c r="B1523" s="23" t="s">
        <v>2657</v>
      </c>
      <c r="C1523" s="24" t="s">
        <v>2658</v>
      </c>
      <c r="D1523" s="24" t="s">
        <v>2659</v>
      </c>
      <c r="E1523" s="24" t="s">
        <v>1318</v>
      </c>
      <c r="F1523" s="23" t="s">
        <v>1319</v>
      </c>
      <c r="G1523" s="23"/>
      <c r="H1523" s="23" t="s">
        <v>16</v>
      </c>
      <c r="I1523" s="24" t="s">
        <v>1320</v>
      </c>
      <c r="J1523" s="23"/>
      <c r="K1523" s="24"/>
      <c r="L1523" s="26"/>
      <c r="M1523" s="26"/>
      <c r="N1523" s="23"/>
      <c r="O1523" s="27"/>
      <c r="P1523" s="23" t="s">
        <v>6217</v>
      </c>
      <c r="Q1523" s="27" t="str">
        <f>IF(O1523&lt;&gt;"",O1523,IF(ISNUMBER(FIND("xant",E1523)),"ant",IF(ISNUMBER(FIND("xgre",E1523)),"gre","glb")))</f>
        <v>glb</v>
      </c>
      <c r="R1523" s="23"/>
      <c r="S1523" s="23" t="str">
        <f t="shared" si="69"/>
        <v>latitude, plev39, time</v>
      </c>
      <c r="T1523" s="23" t="str">
        <f t="shared" si="70"/>
        <v>longitude: time: mean where air</v>
      </c>
      <c r="U1523" s="27" t="str">
        <f t="shared" si="71"/>
        <v>tauvnogw</v>
      </c>
      <c r="V1523" s="23"/>
    </row>
    <row r="1524" spans="1:22" ht="42">
      <c r="A1524" s="23" t="s">
        <v>3412</v>
      </c>
      <c r="B1524" s="23" t="s">
        <v>2657</v>
      </c>
      <c r="C1524" s="24" t="s">
        <v>3413</v>
      </c>
      <c r="D1524" s="24" t="s">
        <v>3414</v>
      </c>
      <c r="E1524" s="24" t="s">
        <v>1380</v>
      </c>
      <c r="F1524" s="23" t="s">
        <v>1381</v>
      </c>
      <c r="G1524" s="23"/>
      <c r="H1524" s="23" t="s">
        <v>16</v>
      </c>
      <c r="I1524" s="24" t="s">
        <v>333</v>
      </c>
      <c r="J1524" s="23" t="s">
        <v>18</v>
      </c>
      <c r="K1524" s="24"/>
      <c r="L1524" s="26"/>
      <c r="M1524" s="26"/>
      <c r="N1524" s="23"/>
      <c r="O1524" s="27"/>
      <c r="P1524" s="23" t="s">
        <v>6217</v>
      </c>
      <c r="Q1524" s="27" t="str">
        <f>IF(O1524&lt;&gt;"",O1524,IF(ISNUMBER(FIND("xant",E1524)),"ant",IF(ISNUMBER(FIND("xgre",E1524)),"gre","glb")))</f>
        <v>glb</v>
      </c>
      <c r="R1524" s="23"/>
      <c r="S1524" s="23" t="str">
        <f t="shared" si="69"/>
        <v>longitude, latitude, plev19, time</v>
      </c>
      <c r="T1524" s="23" t="str">
        <f t="shared" si="70"/>
        <v>area: time: mean where air</v>
      </c>
      <c r="U1524" s="27" t="str">
        <f t="shared" si="71"/>
        <v>tauvnogw</v>
      </c>
      <c r="V1524" s="23"/>
    </row>
    <row r="1525" spans="1:22" ht="28">
      <c r="A1525" s="23" t="s">
        <v>144</v>
      </c>
      <c r="B1525" s="23" t="s">
        <v>145</v>
      </c>
      <c r="C1525" s="24" t="s">
        <v>146</v>
      </c>
      <c r="D1525" s="24" t="s">
        <v>142</v>
      </c>
      <c r="E1525" s="24" t="s">
        <v>14</v>
      </c>
      <c r="F1525" s="23" t="s">
        <v>15</v>
      </c>
      <c r="G1525" s="23"/>
      <c r="H1525" s="23" t="s">
        <v>16</v>
      </c>
      <c r="I1525" s="24" t="s">
        <v>31</v>
      </c>
      <c r="J1525" s="23" t="s">
        <v>143</v>
      </c>
      <c r="K1525" s="24"/>
      <c r="L1525" s="26"/>
      <c r="M1525" s="26"/>
      <c r="N1525" s="23"/>
      <c r="O1525" s="27"/>
      <c r="P1525" s="23" t="s">
        <v>6218</v>
      </c>
      <c r="Q1525" s="27" t="str">
        <f>IF(O1525&lt;&gt;"",O1525,IF(ISNUMBER(FIND("xant",E1525)),"ant",IF(ISNUMBER(FIND("xgre",E1525)),"gre","glb")))</f>
        <v>glb</v>
      </c>
      <c r="R1525" s="23"/>
      <c r="S1525" s="23" t="str">
        <f t="shared" si="69"/>
        <v>longitude, latitude, time</v>
      </c>
      <c r="T1525" s="23" t="str">
        <f t="shared" si="70"/>
        <v>area: mean where sea time: mean</v>
      </c>
      <c r="U1525" s="27" t="str">
        <f t="shared" si="71"/>
        <v>tauvo</v>
      </c>
      <c r="V1525" s="23"/>
    </row>
    <row r="1526" spans="1:22" ht="28">
      <c r="A1526" s="23" t="s">
        <v>4384</v>
      </c>
      <c r="B1526" s="23" t="s">
        <v>145</v>
      </c>
      <c r="C1526" s="24" t="s">
        <v>146</v>
      </c>
      <c r="D1526" s="24" t="s">
        <v>4383</v>
      </c>
      <c r="E1526" s="24" t="s">
        <v>14</v>
      </c>
      <c r="F1526" s="23" t="s">
        <v>15</v>
      </c>
      <c r="G1526" s="23"/>
      <c r="H1526" s="23" t="s">
        <v>16</v>
      </c>
      <c r="I1526" s="24" t="s">
        <v>31</v>
      </c>
      <c r="J1526" s="23" t="s">
        <v>37</v>
      </c>
      <c r="K1526" s="24"/>
      <c r="L1526" s="26"/>
      <c r="M1526" s="26"/>
      <c r="N1526" s="23"/>
      <c r="O1526" s="27"/>
      <c r="P1526" s="23" t="s">
        <v>6218</v>
      </c>
      <c r="Q1526" s="27" t="str">
        <f>IF(O1526&lt;&gt;"",O1526,IF(ISNUMBER(FIND("xant",E1526)),"ant",IF(ISNUMBER(FIND("xgre",E1526)),"gre","glb")))</f>
        <v>glb</v>
      </c>
      <c r="R1526" s="23"/>
      <c r="S1526" s="23" t="str">
        <f t="shared" si="69"/>
        <v>longitude, latitude, time</v>
      </c>
      <c r="T1526" s="23" t="str">
        <f t="shared" si="70"/>
        <v>area: mean where sea time: mean</v>
      </c>
      <c r="U1526" s="27" t="str">
        <f t="shared" si="71"/>
        <v>tauvo</v>
      </c>
      <c r="V1526" s="23"/>
    </row>
    <row r="1527" spans="1:22" ht="28">
      <c r="A1527" s="23" t="s">
        <v>5118</v>
      </c>
      <c r="B1527" s="23" t="s">
        <v>145</v>
      </c>
      <c r="C1527" s="24" t="s">
        <v>146</v>
      </c>
      <c r="D1527" s="24" t="s">
        <v>4383</v>
      </c>
      <c r="E1527" s="24" t="s">
        <v>14</v>
      </c>
      <c r="F1527" s="23" t="s">
        <v>15</v>
      </c>
      <c r="G1527" s="23"/>
      <c r="H1527" s="23" t="s">
        <v>16</v>
      </c>
      <c r="I1527" s="24" t="s">
        <v>31</v>
      </c>
      <c r="J1527" s="23" t="s">
        <v>143</v>
      </c>
      <c r="K1527" s="24"/>
      <c r="L1527" s="26"/>
      <c r="M1527" s="26"/>
      <c r="N1527" s="23"/>
      <c r="O1527" s="27"/>
      <c r="P1527" s="23" t="s">
        <v>6218</v>
      </c>
      <c r="Q1527" s="27" t="str">
        <f>IF(O1527&lt;&gt;"",O1527,IF(ISNUMBER(FIND("xant",E1527)),"ant",IF(ISNUMBER(FIND("xgre",E1527)),"gre","glb")))</f>
        <v>glb</v>
      </c>
      <c r="R1527" s="23"/>
      <c r="S1527" s="23" t="str">
        <f t="shared" si="69"/>
        <v>longitude, latitude, time</v>
      </c>
      <c r="T1527" s="23" t="str">
        <f t="shared" si="70"/>
        <v>area: mean where sea time: mean</v>
      </c>
      <c r="U1527" s="27" t="str">
        <f t="shared" si="71"/>
        <v>tauvo</v>
      </c>
      <c r="V1527" s="23"/>
    </row>
    <row r="1528" spans="1:22" ht="42">
      <c r="A1528" s="23" t="s">
        <v>2660</v>
      </c>
      <c r="B1528" s="23" t="s">
        <v>2661</v>
      </c>
      <c r="C1528" s="24" t="s">
        <v>2662</v>
      </c>
      <c r="D1528" s="24" t="s">
        <v>2663</v>
      </c>
      <c r="E1528" s="24" t="s">
        <v>1318</v>
      </c>
      <c r="F1528" s="23" t="s">
        <v>1319</v>
      </c>
      <c r="G1528" s="23"/>
      <c r="H1528" s="23" t="s">
        <v>16</v>
      </c>
      <c r="I1528" s="24" t="s">
        <v>1320</v>
      </c>
      <c r="J1528" s="23"/>
      <c r="K1528" s="24"/>
      <c r="L1528" s="26"/>
      <c r="M1528" s="26"/>
      <c r="N1528" s="23"/>
      <c r="O1528" s="27"/>
      <c r="P1528" s="23" t="s">
        <v>6217</v>
      </c>
      <c r="Q1528" s="27" t="str">
        <f>IF(O1528&lt;&gt;"",O1528,IF(ISNUMBER(FIND("xant",E1528)),"ant",IF(ISNUMBER(FIND("xgre",E1528)),"gre","glb")))</f>
        <v>glb</v>
      </c>
      <c r="R1528" s="23"/>
      <c r="S1528" s="23" t="str">
        <f t="shared" si="69"/>
        <v>latitude, plev39, time</v>
      </c>
      <c r="T1528" s="23" t="str">
        <f t="shared" si="70"/>
        <v>longitude: time: mean where air</v>
      </c>
      <c r="U1528" s="27" t="str">
        <f t="shared" si="71"/>
        <v>tauvogw</v>
      </c>
      <c r="V1528" s="23"/>
    </row>
    <row r="1529" spans="1:22" ht="42">
      <c r="A1529" s="23" t="s">
        <v>3415</v>
      </c>
      <c r="B1529" s="23" t="s">
        <v>2661</v>
      </c>
      <c r="C1529" s="24" t="s">
        <v>3416</v>
      </c>
      <c r="D1529" s="24" t="s">
        <v>3417</v>
      </c>
      <c r="E1529" s="24" t="s">
        <v>1380</v>
      </c>
      <c r="F1529" s="23" t="s">
        <v>1381</v>
      </c>
      <c r="G1529" s="23"/>
      <c r="H1529" s="23" t="s">
        <v>16</v>
      </c>
      <c r="I1529" s="24" t="s">
        <v>333</v>
      </c>
      <c r="J1529" s="23" t="s">
        <v>18</v>
      </c>
      <c r="K1529" s="24"/>
      <c r="L1529" s="26"/>
      <c r="M1529" s="26"/>
      <c r="N1529" s="23"/>
      <c r="O1529" s="27"/>
      <c r="P1529" s="23" t="s">
        <v>6217</v>
      </c>
      <c r="Q1529" s="27" t="str">
        <f>IF(O1529&lt;&gt;"",O1529,IF(ISNUMBER(FIND("xant",E1529)),"ant",IF(ISNUMBER(FIND("xgre",E1529)),"gre","glb")))</f>
        <v>glb</v>
      </c>
      <c r="R1529" s="23"/>
      <c r="S1529" s="23" t="str">
        <f t="shared" si="69"/>
        <v>longitude, latitude, plev19, time</v>
      </c>
      <c r="T1529" s="23" t="str">
        <f t="shared" si="70"/>
        <v>area: time: mean where air</v>
      </c>
      <c r="U1529" s="27" t="str">
        <f t="shared" si="71"/>
        <v>tauvogw</v>
      </c>
      <c r="V1529" s="23"/>
    </row>
    <row r="1530" spans="1:22" ht="28">
      <c r="A1530" s="23" t="s">
        <v>2582</v>
      </c>
      <c r="B1530" s="23" t="s">
        <v>2583</v>
      </c>
      <c r="C1530" s="24" t="s">
        <v>2584</v>
      </c>
      <c r="D1530" s="24" t="s">
        <v>2579</v>
      </c>
      <c r="E1530" s="24" t="s">
        <v>14</v>
      </c>
      <c r="F1530" s="23" t="s">
        <v>15</v>
      </c>
      <c r="G1530" s="23"/>
      <c r="H1530" s="23" t="s">
        <v>16</v>
      </c>
      <c r="I1530" s="24" t="s">
        <v>17</v>
      </c>
      <c r="J1530" s="23" t="s">
        <v>18</v>
      </c>
      <c r="K1530" s="24"/>
      <c r="L1530" s="26"/>
      <c r="M1530" s="26"/>
      <c r="N1530" s="23"/>
      <c r="O1530" s="27"/>
      <c r="P1530" s="23" t="s">
        <v>6217</v>
      </c>
      <c r="Q1530" s="27" t="str">
        <f>IF(O1530&lt;&gt;"",O1530,IF(ISNUMBER(FIND("xant",E1530)),"ant",IF(ISNUMBER(FIND("xgre",E1530)),"gre","glb")))</f>
        <v>glb</v>
      </c>
      <c r="R1530" s="23"/>
      <c r="S1530" s="23" t="str">
        <f t="shared" si="69"/>
        <v>longitude, latitude, time</v>
      </c>
      <c r="T1530" s="23" t="str">
        <f t="shared" si="70"/>
        <v>area: time: mean</v>
      </c>
      <c r="U1530" s="27" t="str">
        <f t="shared" si="71"/>
        <v>tauvpbl</v>
      </c>
      <c r="V1530" s="23"/>
    </row>
    <row r="1531" spans="1:22" ht="42">
      <c r="A1531" s="23" t="s">
        <v>2585</v>
      </c>
      <c r="B1531" s="23" t="s">
        <v>2586</v>
      </c>
      <c r="C1531" s="24" t="s">
        <v>2587</v>
      </c>
      <c r="D1531" s="24" t="s">
        <v>2588</v>
      </c>
      <c r="E1531" s="24" t="s">
        <v>14</v>
      </c>
      <c r="F1531" s="23" t="s">
        <v>15</v>
      </c>
      <c r="G1531" s="23"/>
      <c r="H1531" s="23" t="s">
        <v>16</v>
      </c>
      <c r="I1531" s="24" t="s">
        <v>17</v>
      </c>
      <c r="J1531" s="23" t="s">
        <v>18</v>
      </c>
      <c r="K1531" s="24" t="s">
        <v>6128</v>
      </c>
      <c r="L1531" s="24" t="s">
        <v>301</v>
      </c>
      <c r="M1531" s="26"/>
      <c r="N1531" s="23"/>
      <c r="O1531" s="27"/>
      <c r="P1531" s="23" t="s">
        <v>6217</v>
      </c>
      <c r="Q1531" s="27" t="str">
        <f>IF(O1531&lt;&gt;"",O1531,IF(ISNUMBER(FIND("xant",E1531)),"ant",IF(ISNUMBER(FIND("xgre",E1531)),"gre","glb")))</f>
        <v>glb</v>
      </c>
      <c r="R1531" s="23"/>
      <c r="S1531" s="23" t="str">
        <f t="shared" si="69"/>
        <v>longitude, latitude, time, height2m</v>
      </c>
      <c r="T1531" s="23" t="str">
        <f t="shared" si="70"/>
        <v>area: time: mean</v>
      </c>
      <c r="U1531" s="27" t="str">
        <f t="shared" si="71"/>
        <v>tdps</v>
      </c>
      <c r="V1531" s="23"/>
    </row>
    <row r="1532" spans="1:22" ht="42">
      <c r="A1532" s="23" t="s">
        <v>3418</v>
      </c>
      <c r="B1532" s="23" t="s">
        <v>2586</v>
      </c>
      <c r="C1532" s="24" t="s">
        <v>2587</v>
      </c>
      <c r="D1532" s="24" t="s">
        <v>2588</v>
      </c>
      <c r="E1532" s="24" t="s">
        <v>14</v>
      </c>
      <c r="F1532" s="23" t="s">
        <v>15</v>
      </c>
      <c r="G1532" s="23"/>
      <c r="H1532" s="23" t="s">
        <v>16</v>
      </c>
      <c r="I1532" s="24" t="s">
        <v>17</v>
      </c>
      <c r="J1532" s="23" t="s">
        <v>18</v>
      </c>
      <c r="K1532" s="24" t="s">
        <v>6128</v>
      </c>
      <c r="L1532" s="24" t="s">
        <v>301</v>
      </c>
      <c r="M1532" s="26"/>
      <c r="N1532" s="23"/>
      <c r="O1532" s="27"/>
      <c r="P1532" s="23" t="s">
        <v>6217</v>
      </c>
      <c r="Q1532" s="27" t="str">
        <f>IF(O1532&lt;&gt;"",O1532,IF(ISNUMBER(FIND("xant",E1532)),"ant",IF(ISNUMBER(FIND("xgre",E1532)),"gre","glb")))</f>
        <v>glb</v>
      </c>
      <c r="R1532" s="23"/>
      <c r="S1532" s="23" t="str">
        <f t="shared" si="69"/>
        <v>longitude, latitude, time, height2m</v>
      </c>
      <c r="T1532" s="23" t="str">
        <f t="shared" si="70"/>
        <v>area: time: mean</v>
      </c>
      <c r="U1532" s="27" t="str">
        <f t="shared" si="71"/>
        <v>tdps</v>
      </c>
      <c r="V1532" s="23"/>
    </row>
    <row r="1533" spans="1:22" ht="28">
      <c r="A1533" s="23" t="s">
        <v>3891</v>
      </c>
      <c r="B1533" s="23" t="s">
        <v>3892</v>
      </c>
      <c r="C1533" s="24" t="s">
        <v>3893</v>
      </c>
      <c r="D1533" s="24" t="s">
        <v>3848</v>
      </c>
      <c r="E1533" s="24" t="s">
        <v>1368</v>
      </c>
      <c r="F1533" s="23" t="s">
        <v>1369</v>
      </c>
      <c r="G1533" s="23"/>
      <c r="H1533" s="23" t="s">
        <v>16</v>
      </c>
      <c r="I1533" s="24" t="s">
        <v>3863</v>
      </c>
      <c r="J1533" s="23"/>
      <c r="K1533" s="25" t="s">
        <v>6130</v>
      </c>
      <c r="L1533" s="29"/>
      <c r="M1533" s="29"/>
      <c r="N1533" s="23"/>
      <c r="O1533" s="27" t="s">
        <v>6183</v>
      </c>
      <c r="P1533" s="23" t="s">
        <v>6221</v>
      </c>
      <c r="Q1533" s="27" t="str">
        <f>IF(O1533&lt;&gt;"",O1533,IF(ISNUMBER(FIND("xant",E1533)),"ant",IF(ISNUMBER(FIND("xgre",E1533)),"gre","glb")))</f>
        <v>ant</v>
      </c>
      <c r="R1533" s="23"/>
      <c r="S1533" s="23" t="str">
        <f t="shared" si="69"/>
        <v>time</v>
      </c>
      <c r="T1533" s="23" t="str">
        <f t="shared" si="70"/>
        <v>area: sum where ice_sheet time: mean</v>
      </c>
      <c r="U1533" s="27" t="str">
        <f t="shared" si="71"/>
        <v>tendacabf</v>
      </c>
      <c r="V1533" s="23"/>
    </row>
    <row r="1534" spans="1:22" ht="28">
      <c r="A1534" s="23" t="s">
        <v>3955</v>
      </c>
      <c r="B1534" s="23" t="s">
        <v>3892</v>
      </c>
      <c r="C1534" s="24" t="s">
        <v>3893</v>
      </c>
      <c r="D1534" s="24" t="s">
        <v>3936</v>
      </c>
      <c r="E1534" s="24" t="s">
        <v>1368</v>
      </c>
      <c r="F1534" s="23" t="s">
        <v>1369</v>
      </c>
      <c r="G1534" s="23"/>
      <c r="H1534" s="23" t="s">
        <v>16</v>
      </c>
      <c r="I1534" s="24" t="s">
        <v>3863</v>
      </c>
      <c r="J1534" s="23"/>
      <c r="K1534" s="25" t="s">
        <v>6130</v>
      </c>
      <c r="L1534" s="29"/>
      <c r="M1534" s="29"/>
      <c r="N1534" s="23"/>
      <c r="O1534" s="27" t="s">
        <v>6184</v>
      </c>
      <c r="P1534" s="23" t="s">
        <v>6221</v>
      </c>
      <c r="Q1534" s="27" t="str">
        <f>IF(O1534&lt;&gt;"",O1534,IF(ISNUMBER(FIND("xant",E1534)),"ant",IF(ISNUMBER(FIND("xgre",E1534)),"gre","glb")))</f>
        <v>gre</v>
      </c>
      <c r="R1534" s="23"/>
      <c r="S1534" s="23" t="str">
        <f t="shared" si="69"/>
        <v>time</v>
      </c>
      <c r="T1534" s="23" t="str">
        <f t="shared" si="70"/>
        <v>area: sum where ice_sheet time: mean</v>
      </c>
      <c r="U1534" s="27" t="str">
        <f t="shared" si="71"/>
        <v>tendacabf</v>
      </c>
      <c r="V1534" s="23"/>
    </row>
    <row r="1535" spans="1:22" ht="28">
      <c r="A1535" s="23" t="s">
        <v>3894</v>
      </c>
      <c r="B1535" s="23" t="s">
        <v>3895</v>
      </c>
      <c r="C1535" s="24" t="s">
        <v>3896</v>
      </c>
      <c r="D1535" s="24" t="s">
        <v>3848</v>
      </c>
      <c r="E1535" s="24" t="s">
        <v>1368</v>
      </c>
      <c r="F1535" s="23" t="s">
        <v>1369</v>
      </c>
      <c r="G1535" s="23"/>
      <c r="H1535" s="23" t="s">
        <v>16</v>
      </c>
      <c r="I1535" s="24" t="s">
        <v>3863</v>
      </c>
      <c r="J1535" s="23"/>
      <c r="K1535" s="25" t="s">
        <v>6130</v>
      </c>
      <c r="L1535" s="26"/>
      <c r="M1535" s="26"/>
      <c r="N1535" s="23"/>
      <c r="O1535" s="27" t="s">
        <v>6183</v>
      </c>
      <c r="P1535" s="23" t="s">
        <v>6221</v>
      </c>
      <c r="Q1535" s="27" t="str">
        <f>IF(O1535&lt;&gt;"",O1535,IF(ISNUMBER(FIND("xant",E1535)),"ant",IF(ISNUMBER(FIND("xgre",E1535)),"gre","glb")))</f>
        <v>ant</v>
      </c>
      <c r="R1535" s="23"/>
      <c r="S1535" s="23" t="str">
        <f t="shared" si="69"/>
        <v>time</v>
      </c>
      <c r="T1535" s="23" t="str">
        <f t="shared" si="70"/>
        <v>area: sum where ice_sheet time: mean</v>
      </c>
      <c r="U1535" s="27" t="str">
        <f t="shared" si="71"/>
        <v>tendlibmassbf</v>
      </c>
      <c r="V1535" s="23"/>
    </row>
    <row r="1536" spans="1:22" ht="28">
      <c r="A1536" s="23" t="s">
        <v>3956</v>
      </c>
      <c r="B1536" s="23" t="s">
        <v>3895</v>
      </c>
      <c r="C1536" s="24" t="s">
        <v>3896</v>
      </c>
      <c r="D1536" s="24" t="s">
        <v>3936</v>
      </c>
      <c r="E1536" s="24" t="s">
        <v>1368</v>
      </c>
      <c r="F1536" s="23" t="s">
        <v>1369</v>
      </c>
      <c r="G1536" s="23"/>
      <c r="H1536" s="23" t="s">
        <v>16</v>
      </c>
      <c r="I1536" s="24" t="s">
        <v>3863</v>
      </c>
      <c r="J1536" s="23"/>
      <c r="K1536" s="25" t="s">
        <v>6130</v>
      </c>
      <c r="L1536" s="26"/>
      <c r="M1536" s="26"/>
      <c r="N1536" s="23"/>
      <c r="O1536" s="27" t="s">
        <v>6184</v>
      </c>
      <c r="P1536" s="23" t="s">
        <v>6221</v>
      </c>
      <c r="Q1536" s="27" t="str">
        <f>IF(O1536&lt;&gt;"",O1536,IF(ISNUMBER(FIND("xant",E1536)),"ant",IF(ISNUMBER(FIND("xgre",E1536)),"gre","glb")))</f>
        <v>gre</v>
      </c>
      <c r="R1536" s="23"/>
      <c r="S1536" s="23" t="str">
        <f t="shared" si="69"/>
        <v>time</v>
      </c>
      <c r="T1536" s="23" t="str">
        <f t="shared" si="70"/>
        <v>area: sum where ice_sheet time: mean</v>
      </c>
      <c r="U1536" s="27" t="str">
        <f t="shared" si="71"/>
        <v>tendlibmassbf</v>
      </c>
      <c r="V1536" s="23"/>
    </row>
    <row r="1537" spans="1:22" ht="28">
      <c r="A1537" s="23" t="s">
        <v>3897</v>
      </c>
      <c r="B1537" s="23" t="s">
        <v>3898</v>
      </c>
      <c r="C1537" s="24" t="s">
        <v>3899</v>
      </c>
      <c r="D1537" s="24" t="s">
        <v>3848</v>
      </c>
      <c r="E1537" s="24" t="s">
        <v>1368</v>
      </c>
      <c r="F1537" s="23" t="s">
        <v>1369</v>
      </c>
      <c r="G1537" s="23"/>
      <c r="H1537" s="23" t="s">
        <v>16</v>
      </c>
      <c r="I1537" s="24" t="s">
        <v>3863</v>
      </c>
      <c r="J1537" s="23"/>
      <c r="K1537" s="25" t="s">
        <v>6130</v>
      </c>
      <c r="L1537" s="26"/>
      <c r="M1537" s="26"/>
      <c r="N1537" s="23"/>
      <c r="O1537" s="27" t="s">
        <v>6183</v>
      </c>
      <c r="P1537" s="23" t="s">
        <v>6221</v>
      </c>
      <c r="Q1537" s="27" t="str">
        <f>IF(O1537&lt;&gt;"",O1537,IF(ISNUMBER(FIND("xant",E1537)),"ant",IF(ISNUMBER(FIND("xgre",E1537)),"gre","glb")))</f>
        <v>ant</v>
      </c>
      <c r="R1537" s="23"/>
      <c r="S1537" s="23" t="str">
        <f t="shared" si="69"/>
        <v>time</v>
      </c>
      <c r="T1537" s="23" t="str">
        <f t="shared" si="70"/>
        <v>area: sum where ice_sheet time: mean</v>
      </c>
      <c r="U1537" s="27" t="str">
        <f t="shared" si="71"/>
        <v>tendlicalvf</v>
      </c>
      <c r="V1537" s="23"/>
    </row>
    <row r="1538" spans="1:22" ht="28">
      <c r="A1538" s="23" t="s">
        <v>3957</v>
      </c>
      <c r="B1538" s="23" t="s">
        <v>3898</v>
      </c>
      <c r="C1538" s="24" t="s">
        <v>3899</v>
      </c>
      <c r="D1538" s="24" t="s">
        <v>3936</v>
      </c>
      <c r="E1538" s="24" t="s">
        <v>1368</v>
      </c>
      <c r="F1538" s="23" t="s">
        <v>1369</v>
      </c>
      <c r="G1538" s="23"/>
      <c r="H1538" s="23" t="s">
        <v>16</v>
      </c>
      <c r="I1538" s="24" t="s">
        <v>3863</v>
      </c>
      <c r="J1538" s="23"/>
      <c r="K1538" s="25" t="s">
        <v>6130</v>
      </c>
      <c r="L1538" s="26"/>
      <c r="M1538" s="26"/>
      <c r="N1538" s="23"/>
      <c r="O1538" s="27" t="s">
        <v>6184</v>
      </c>
      <c r="P1538" s="23" t="s">
        <v>6221</v>
      </c>
      <c r="Q1538" s="27" t="str">
        <f>IF(O1538&lt;&gt;"",O1538,IF(ISNUMBER(FIND("xant",E1538)),"ant",IF(ISNUMBER(FIND("xgre",E1538)),"gre","glb")))</f>
        <v>gre</v>
      </c>
      <c r="R1538" s="23"/>
      <c r="S1538" s="23" t="str">
        <f t="shared" ref="S1538:S1601" si="72">IF(L1538="",E1538,L1538)</f>
        <v>time</v>
      </c>
      <c r="T1538" s="23" t="str">
        <f t="shared" ref="T1538:T1601" si="73">IF(M1538="",I1538,M1538)</f>
        <v>area: sum where ice_sheet time: mean</v>
      </c>
      <c r="U1538" s="27" t="str">
        <f t="shared" ref="U1538:U1601" si="74">IF(N1538="",B1538,N1538)</f>
        <v>tendlicalvf</v>
      </c>
      <c r="V1538" s="23"/>
    </row>
    <row r="1539" spans="1:22" ht="28">
      <c r="A1539" s="23" t="s">
        <v>4323</v>
      </c>
      <c r="B1539" s="23" t="s">
        <v>4324</v>
      </c>
      <c r="C1539" s="24" t="s">
        <v>4325</v>
      </c>
      <c r="D1539" s="24" t="s">
        <v>4199</v>
      </c>
      <c r="E1539" s="24" t="s">
        <v>4200</v>
      </c>
      <c r="F1539" s="23" t="s">
        <v>15</v>
      </c>
      <c r="G1539" s="23" t="s">
        <v>4201</v>
      </c>
      <c r="H1539" s="23" t="s">
        <v>16</v>
      </c>
      <c r="I1539" s="24" t="s">
        <v>17</v>
      </c>
      <c r="J1539" s="23" t="s">
        <v>37</v>
      </c>
      <c r="K1539" s="39" t="s">
        <v>6228</v>
      </c>
      <c r="L1539" s="39" t="s">
        <v>6227</v>
      </c>
      <c r="M1539" s="40" t="s">
        <v>31</v>
      </c>
      <c r="N1539" s="23"/>
      <c r="O1539" s="27"/>
      <c r="P1539" s="23" t="s">
        <v>6218</v>
      </c>
      <c r="Q1539" s="27" t="str">
        <f>IF(O1539&lt;&gt;"",O1539,IF(ISNUMBER(FIND("xant",E1539)),"ant",IF(ISNUMBER(FIND("xgre",E1539)),"gre","glb")))</f>
        <v>glb</v>
      </c>
      <c r="R1539" s="23"/>
      <c r="S1539" s="23" t="str">
        <f t="shared" si="72"/>
        <v>longitude, latitude, time, oplev20bar</v>
      </c>
      <c r="T1539" s="23" t="str">
        <f t="shared" si="73"/>
        <v>area: mean where sea time: mean</v>
      </c>
      <c r="U1539" s="27" t="str">
        <f t="shared" si="74"/>
        <v>thetao</v>
      </c>
      <c r="V1539" s="23"/>
    </row>
    <row r="1540" spans="1:22" ht="28">
      <c r="A1540" s="23" t="s">
        <v>4385</v>
      </c>
      <c r="B1540" s="23" t="s">
        <v>4324</v>
      </c>
      <c r="C1540" s="24" t="s">
        <v>4386</v>
      </c>
      <c r="D1540" s="24" t="s">
        <v>4199</v>
      </c>
      <c r="E1540" s="24" t="s">
        <v>29</v>
      </c>
      <c r="F1540" s="23" t="s">
        <v>30</v>
      </c>
      <c r="G1540" s="23"/>
      <c r="H1540" s="23" t="s">
        <v>16</v>
      </c>
      <c r="I1540" s="24" t="s">
        <v>31</v>
      </c>
      <c r="J1540" s="23" t="s">
        <v>32</v>
      </c>
      <c r="K1540" s="24"/>
      <c r="L1540" s="26"/>
      <c r="M1540" s="26"/>
      <c r="N1540" s="23"/>
      <c r="O1540" s="27"/>
      <c r="P1540" s="23" t="s">
        <v>6218</v>
      </c>
      <c r="Q1540" s="27" t="str">
        <f>IF(O1540&lt;&gt;"",O1540,IF(ISNUMBER(FIND("xant",E1540)),"ant",IF(ISNUMBER(FIND("xgre",E1540)),"gre","glb")))</f>
        <v>glb</v>
      </c>
      <c r="R1540" s="23"/>
      <c r="S1540" s="23" t="str">
        <f t="shared" si="72"/>
        <v>longitude, latitude, olevel, time</v>
      </c>
      <c r="T1540" s="23" t="str">
        <f t="shared" si="73"/>
        <v>area: mean where sea time: mean</v>
      </c>
      <c r="U1540" s="27" t="str">
        <f t="shared" si="74"/>
        <v>thetao</v>
      </c>
      <c r="V1540" s="23"/>
    </row>
    <row r="1541" spans="1:22" ht="28">
      <c r="A1541" s="23" t="s">
        <v>5119</v>
      </c>
      <c r="B1541" s="23" t="s">
        <v>4324</v>
      </c>
      <c r="C1541" s="24" t="s">
        <v>4386</v>
      </c>
      <c r="D1541" s="24" t="s">
        <v>4199</v>
      </c>
      <c r="E1541" s="24" t="s">
        <v>29</v>
      </c>
      <c r="F1541" s="23" t="s">
        <v>30</v>
      </c>
      <c r="G1541" s="23"/>
      <c r="H1541" s="23" t="s">
        <v>16</v>
      </c>
      <c r="I1541" s="24" t="s">
        <v>31</v>
      </c>
      <c r="J1541" s="23" t="s">
        <v>32</v>
      </c>
      <c r="K1541" s="24"/>
      <c r="L1541" s="26"/>
      <c r="M1541" s="26"/>
      <c r="N1541" s="23"/>
      <c r="O1541" s="27"/>
      <c r="P1541" s="23" t="s">
        <v>6218</v>
      </c>
      <c r="Q1541" s="27" t="str">
        <f>IF(O1541&lt;&gt;"",O1541,IF(ISNUMBER(FIND("xant",E1541)),"ant",IF(ISNUMBER(FIND("xgre",E1541)),"gre","glb")))</f>
        <v>glb</v>
      </c>
      <c r="R1541" s="23"/>
      <c r="S1541" s="23" t="str">
        <f t="shared" si="72"/>
        <v>longitude, latitude, olevel, time</v>
      </c>
      <c r="T1541" s="23" t="str">
        <f t="shared" si="73"/>
        <v>area: mean where sea time: mean</v>
      </c>
      <c r="U1541" s="27" t="str">
        <f t="shared" si="74"/>
        <v>thetao</v>
      </c>
      <c r="V1541" s="23"/>
    </row>
    <row r="1542" spans="1:22" ht="28">
      <c r="A1542" s="23" t="s">
        <v>5120</v>
      </c>
      <c r="B1542" s="23" t="s">
        <v>5121</v>
      </c>
      <c r="C1542" s="24" t="s">
        <v>5122</v>
      </c>
      <c r="D1542" s="24" t="s">
        <v>5123</v>
      </c>
      <c r="E1542" s="24" t="s">
        <v>4477</v>
      </c>
      <c r="F1542" s="23" t="s">
        <v>4478</v>
      </c>
      <c r="G1542" s="23"/>
      <c r="H1542" s="23" t="s">
        <v>16</v>
      </c>
      <c r="I1542" s="24" t="s">
        <v>31</v>
      </c>
      <c r="J1542" s="23"/>
      <c r="K1542" s="24" t="s">
        <v>6133</v>
      </c>
      <c r="L1542" s="26"/>
      <c r="M1542" s="24" t="s">
        <v>6132</v>
      </c>
      <c r="N1542" s="23" t="s">
        <v>4324</v>
      </c>
      <c r="O1542" s="27"/>
      <c r="P1542" s="23" t="s">
        <v>6218</v>
      </c>
      <c r="Q1542" s="27" t="str">
        <f>IF(O1542&lt;&gt;"",O1542,IF(ISNUMBER(FIND("xant",E1542)),"ant",IF(ISNUMBER(FIND("xgre",E1542)),"gre","glb")))</f>
        <v>glb</v>
      </c>
      <c r="R1542" s="23"/>
      <c r="S1542" s="23" t="str">
        <f t="shared" si="72"/>
        <v>olevel, time</v>
      </c>
      <c r="T1542" s="23" t="str">
        <f t="shared" si="73"/>
        <v>depth: area: mean where sea time: mean</v>
      </c>
      <c r="U1542" s="27" t="str">
        <f t="shared" si="74"/>
        <v>thetao</v>
      </c>
      <c r="V1542" s="23"/>
    </row>
    <row r="1543" spans="1:22" ht="28">
      <c r="A1543" s="23" t="s">
        <v>3419</v>
      </c>
      <c r="B1543" s="23" t="s">
        <v>3420</v>
      </c>
      <c r="C1543" s="24" t="s">
        <v>3421</v>
      </c>
      <c r="D1543" s="24" t="s">
        <v>3422</v>
      </c>
      <c r="E1543" s="24" t="s">
        <v>14</v>
      </c>
      <c r="F1543" s="23" t="s">
        <v>15</v>
      </c>
      <c r="G1543" s="23"/>
      <c r="H1543" s="23" t="s">
        <v>16</v>
      </c>
      <c r="I1543" s="24" t="s">
        <v>3423</v>
      </c>
      <c r="J1543" s="23" t="s">
        <v>37</v>
      </c>
      <c r="K1543" s="24"/>
      <c r="L1543" s="26"/>
      <c r="M1543" s="26"/>
      <c r="N1543" s="23" t="s">
        <v>4324</v>
      </c>
      <c r="O1543" s="27"/>
      <c r="P1543" s="23" t="s">
        <v>6218</v>
      </c>
      <c r="Q1543" s="27" t="str">
        <f>IF(O1543&lt;&gt;"",O1543,IF(ISNUMBER(FIND("xant",E1543)),"ant",IF(ISNUMBER(FIND("xgre",E1543)),"gre","glb")))</f>
        <v>glb</v>
      </c>
      <c r="R1543" s="23"/>
      <c r="S1543" s="23" t="str">
        <f t="shared" si="72"/>
        <v>longitude, latitude, time</v>
      </c>
      <c r="T1543" s="23" t="str">
        <f t="shared" si="73"/>
        <v>area: depth: time: mean where sea</v>
      </c>
      <c r="U1543" s="27" t="str">
        <f t="shared" si="74"/>
        <v>thetao</v>
      </c>
      <c r="V1543" s="23"/>
    </row>
    <row r="1544" spans="1:22" ht="42">
      <c r="A1544" s="23" t="s">
        <v>3436</v>
      </c>
      <c r="B1544" s="23" t="s">
        <v>3437</v>
      </c>
      <c r="C1544" s="24" t="s">
        <v>3438</v>
      </c>
      <c r="D1544" s="24" t="s">
        <v>3439</v>
      </c>
      <c r="E1544" s="24" t="s">
        <v>3440</v>
      </c>
      <c r="F1544" s="23" t="s">
        <v>15</v>
      </c>
      <c r="G1544" s="23" t="s">
        <v>3441</v>
      </c>
      <c r="H1544" s="23" t="s">
        <v>16</v>
      </c>
      <c r="I1544" s="24" t="s">
        <v>3423</v>
      </c>
      <c r="J1544" s="23" t="s">
        <v>37</v>
      </c>
      <c r="K1544" s="24" t="s">
        <v>6137</v>
      </c>
      <c r="L1544" s="24" t="s">
        <v>6134</v>
      </c>
      <c r="M1544" s="24"/>
      <c r="N1544" s="23" t="s">
        <v>4324</v>
      </c>
      <c r="O1544" s="27"/>
      <c r="P1544" s="23" t="s">
        <v>6218</v>
      </c>
      <c r="Q1544" s="27" t="str">
        <f>IF(O1544&lt;&gt;"",O1544,IF(ISNUMBER(FIND("xant",E1544)),"ant",IF(ISNUMBER(FIND("xgre",E1544)),"gre","glb")))</f>
        <v>glb</v>
      </c>
      <c r="R1544" s="23"/>
      <c r="S1544" s="23" t="str">
        <f t="shared" si="72"/>
        <v>longitude, latitude, time, olayer2000m</v>
      </c>
      <c r="T1544" s="23" t="str">
        <f t="shared" si="73"/>
        <v>area: depth: time: mean where sea</v>
      </c>
      <c r="U1544" s="27" t="str">
        <f t="shared" si="74"/>
        <v>thetao</v>
      </c>
      <c r="V1544" s="23"/>
    </row>
    <row r="1545" spans="1:22" ht="42">
      <c r="A1545" s="23" t="s">
        <v>3424</v>
      </c>
      <c r="B1545" s="23" t="s">
        <v>3425</v>
      </c>
      <c r="C1545" s="24" t="s">
        <v>3426</v>
      </c>
      <c r="D1545" s="24" t="s">
        <v>3427</v>
      </c>
      <c r="E1545" s="24" t="s">
        <v>3428</v>
      </c>
      <c r="F1545" s="23" t="s">
        <v>15</v>
      </c>
      <c r="G1545" s="23" t="s">
        <v>3429</v>
      </c>
      <c r="H1545" s="23" t="s">
        <v>16</v>
      </c>
      <c r="I1545" s="24" t="s">
        <v>3423</v>
      </c>
      <c r="J1545" s="23" t="s">
        <v>37</v>
      </c>
      <c r="K1545" s="24" t="s">
        <v>6137</v>
      </c>
      <c r="L1545" s="24" t="s">
        <v>6135</v>
      </c>
      <c r="M1545" s="26"/>
      <c r="N1545" s="23" t="s">
        <v>4324</v>
      </c>
      <c r="O1545" s="27"/>
      <c r="P1545" s="23" t="s">
        <v>6218</v>
      </c>
      <c r="Q1545" s="27" t="str">
        <f>IF(O1545&lt;&gt;"",O1545,IF(ISNUMBER(FIND("xant",E1545)),"ant",IF(ISNUMBER(FIND("xgre",E1545)),"gre","glb")))</f>
        <v>glb</v>
      </c>
      <c r="R1545" s="23"/>
      <c r="S1545" s="23" t="str">
        <f t="shared" si="72"/>
        <v>longitude, latitude, time, olayer300m</v>
      </c>
      <c r="T1545" s="23" t="str">
        <f t="shared" si="73"/>
        <v>area: depth: time: mean where sea</v>
      </c>
      <c r="U1545" s="27" t="str">
        <f t="shared" si="74"/>
        <v>thetao</v>
      </c>
      <c r="V1545" s="23"/>
    </row>
    <row r="1546" spans="1:22" ht="42">
      <c r="A1546" s="23" t="s">
        <v>3430</v>
      </c>
      <c r="B1546" s="23" t="s">
        <v>3431</v>
      </c>
      <c r="C1546" s="24" t="s">
        <v>3432</v>
      </c>
      <c r="D1546" s="24" t="s">
        <v>3433</v>
      </c>
      <c r="E1546" s="24" t="s">
        <v>3434</v>
      </c>
      <c r="F1546" s="23" t="s">
        <v>15</v>
      </c>
      <c r="G1546" s="23" t="s">
        <v>3435</v>
      </c>
      <c r="H1546" s="23" t="s">
        <v>16</v>
      </c>
      <c r="I1546" s="24" t="s">
        <v>3423</v>
      </c>
      <c r="J1546" s="23" t="s">
        <v>37</v>
      </c>
      <c r="K1546" s="24" t="s">
        <v>6137</v>
      </c>
      <c r="L1546" s="24" t="s">
        <v>6136</v>
      </c>
      <c r="M1546" s="26"/>
      <c r="N1546" s="23" t="s">
        <v>4324</v>
      </c>
      <c r="O1546" s="27"/>
      <c r="P1546" s="23" t="s">
        <v>6218</v>
      </c>
      <c r="Q1546" s="27" t="str">
        <f>IF(O1546&lt;&gt;"",O1546,IF(ISNUMBER(FIND("xant",E1546)),"ant",IF(ISNUMBER(FIND("xgre",E1546)),"gre","glb")))</f>
        <v>glb</v>
      </c>
      <c r="R1546" s="23"/>
      <c r="S1546" s="23" t="str">
        <f t="shared" si="72"/>
        <v>longitude, latitude, time, olayer700m</v>
      </c>
      <c r="T1546" s="23" t="str">
        <f t="shared" si="73"/>
        <v>area: depth: time: mean where sea</v>
      </c>
      <c r="U1546" s="27" t="str">
        <f t="shared" si="74"/>
        <v>thetao</v>
      </c>
      <c r="V1546" s="23"/>
    </row>
    <row r="1547" spans="1:22" ht="42">
      <c r="A1547" s="23" t="s">
        <v>4387</v>
      </c>
      <c r="B1547" s="23" t="s">
        <v>4388</v>
      </c>
      <c r="C1547" s="24" t="s">
        <v>4389</v>
      </c>
      <c r="D1547" s="24" t="s">
        <v>4390</v>
      </c>
      <c r="E1547" s="24" t="s">
        <v>29</v>
      </c>
      <c r="F1547" s="23" t="s">
        <v>30</v>
      </c>
      <c r="G1547" s="23"/>
      <c r="H1547" s="23" t="s">
        <v>16</v>
      </c>
      <c r="I1547" s="24" t="s">
        <v>31</v>
      </c>
      <c r="J1547" s="23" t="s">
        <v>32</v>
      </c>
      <c r="K1547" s="24"/>
      <c r="L1547" s="26"/>
      <c r="M1547" s="26"/>
      <c r="N1547" s="23"/>
      <c r="O1547" s="27"/>
      <c r="P1547" s="23" t="s">
        <v>6218</v>
      </c>
      <c r="Q1547" s="27" t="str">
        <f>IF(O1547&lt;&gt;"",O1547,IF(ISNUMBER(FIND("xant",E1547)),"ant",IF(ISNUMBER(FIND("xgre",E1547)),"gre","glb")))</f>
        <v>glb</v>
      </c>
      <c r="R1547" s="23"/>
      <c r="S1547" s="23" t="str">
        <f t="shared" si="72"/>
        <v>longitude, latitude, olevel, time</v>
      </c>
      <c r="T1547" s="23" t="str">
        <f t="shared" si="73"/>
        <v>area: mean where sea time: mean</v>
      </c>
      <c r="U1547" s="27" t="str">
        <f t="shared" si="74"/>
        <v>thkcello</v>
      </c>
      <c r="V1547" s="23"/>
    </row>
    <row r="1548" spans="1:22" ht="42">
      <c r="A1548" s="23" t="s">
        <v>4448</v>
      </c>
      <c r="B1548" s="23" t="s">
        <v>4388</v>
      </c>
      <c r="C1548" s="24" t="s">
        <v>4389</v>
      </c>
      <c r="D1548" s="24" t="s">
        <v>4449</v>
      </c>
      <c r="E1548" s="24" t="s">
        <v>4443</v>
      </c>
      <c r="F1548" s="23" t="s">
        <v>30</v>
      </c>
      <c r="G1548" s="23"/>
      <c r="H1548" s="23" t="s">
        <v>571</v>
      </c>
      <c r="I1548" s="24" t="s">
        <v>4412</v>
      </c>
      <c r="J1548" s="23" t="s">
        <v>32</v>
      </c>
      <c r="K1548" s="24"/>
      <c r="L1548" s="26"/>
      <c r="M1548" s="26"/>
      <c r="N1548" s="23"/>
      <c r="O1548" s="27"/>
      <c r="P1548" s="23" t="s">
        <v>6218</v>
      </c>
      <c r="Q1548" s="27" t="str">
        <f>IF(O1548&lt;&gt;"",O1548,IF(ISNUMBER(FIND("xant",E1548)),"ant",IF(ISNUMBER(FIND("xgre",E1548)),"gre","glb")))</f>
        <v>glb</v>
      </c>
      <c r="R1548" s="23"/>
      <c r="S1548" s="23" t="str">
        <f t="shared" si="72"/>
        <v>longitude, latitude, olevel</v>
      </c>
      <c r="T1548" s="23" t="str">
        <f t="shared" si="73"/>
        <v>area: mean where sea</v>
      </c>
      <c r="U1548" s="27" t="str">
        <f t="shared" si="74"/>
        <v>thkcello</v>
      </c>
      <c r="V1548" s="23"/>
    </row>
    <row r="1549" spans="1:22" ht="42">
      <c r="A1549" s="23" t="s">
        <v>5124</v>
      </c>
      <c r="B1549" s="23" t="s">
        <v>4388</v>
      </c>
      <c r="C1549" s="24" t="s">
        <v>4389</v>
      </c>
      <c r="D1549" s="24" t="s">
        <v>4390</v>
      </c>
      <c r="E1549" s="24" t="s">
        <v>29</v>
      </c>
      <c r="F1549" s="23" t="s">
        <v>30</v>
      </c>
      <c r="G1549" s="23"/>
      <c r="H1549" s="23" t="s">
        <v>16</v>
      </c>
      <c r="I1549" s="24" t="s">
        <v>31</v>
      </c>
      <c r="J1549" s="23" t="s">
        <v>32</v>
      </c>
      <c r="K1549" s="24"/>
      <c r="L1549" s="26"/>
      <c r="M1549" s="26"/>
      <c r="N1549" s="23"/>
      <c r="O1549" s="27"/>
      <c r="P1549" s="23" t="s">
        <v>6218</v>
      </c>
      <c r="Q1549" s="27" t="str">
        <f>IF(O1549&lt;&gt;"",O1549,IF(ISNUMBER(FIND("xant",E1549)),"ant",IF(ISNUMBER(FIND("xgre",E1549)),"gre","glb")))</f>
        <v>glb</v>
      </c>
      <c r="R1549" s="23"/>
      <c r="S1549" s="23" t="str">
        <f t="shared" si="72"/>
        <v>longitude, latitude, olevel, time</v>
      </c>
      <c r="T1549" s="23" t="str">
        <f t="shared" si="73"/>
        <v>area: mean where sea time: mean</v>
      </c>
      <c r="U1549" s="27" t="str">
        <f t="shared" si="74"/>
        <v>thkcello</v>
      </c>
      <c r="V1549" s="23"/>
    </row>
    <row r="1550" spans="1:22" ht="56">
      <c r="A1550" s="23" t="s">
        <v>5125</v>
      </c>
      <c r="B1550" s="23" t="s">
        <v>5126</v>
      </c>
      <c r="C1550" s="24" t="s">
        <v>5127</v>
      </c>
      <c r="D1550" s="24" t="s">
        <v>5128</v>
      </c>
      <c r="E1550" s="24" t="s">
        <v>29</v>
      </c>
      <c r="F1550" s="23" t="s">
        <v>30</v>
      </c>
      <c r="G1550" s="23"/>
      <c r="H1550" s="23" t="s">
        <v>16</v>
      </c>
      <c r="I1550" s="24" t="s">
        <v>31</v>
      </c>
      <c r="J1550" s="23" t="s">
        <v>32</v>
      </c>
      <c r="K1550" s="24"/>
      <c r="L1550" s="26"/>
      <c r="M1550" s="26"/>
      <c r="N1550" s="23"/>
      <c r="O1550" s="27"/>
      <c r="P1550" s="23" t="s">
        <v>6218</v>
      </c>
      <c r="Q1550" s="27" t="str">
        <f>IF(O1550&lt;&gt;"",O1550,IF(ISNUMBER(FIND("xant",E1550)),"ant",IF(ISNUMBER(FIND("xgre",E1550)),"gre","glb")))</f>
        <v>glb</v>
      </c>
      <c r="R1550" s="23"/>
      <c r="S1550" s="23" t="str">
        <f t="shared" si="72"/>
        <v>longitude, latitude, olevel, time</v>
      </c>
      <c r="T1550" s="23" t="str">
        <f t="shared" si="73"/>
        <v>area: mean where sea time: mean</v>
      </c>
      <c r="U1550" s="27" t="str">
        <f t="shared" si="74"/>
        <v>thkcelluo</v>
      </c>
      <c r="V1550" s="23"/>
    </row>
    <row r="1551" spans="1:22" ht="56">
      <c r="A1551" s="23" t="s">
        <v>5129</v>
      </c>
      <c r="B1551" s="23" t="s">
        <v>5130</v>
      </c>
      <c r="C1551" s="24" t="s">
        <v>5131</v>
      </c>
      <c r="D1551" s="24" t="s">
        <v>5132</v>
      </c>
      <c r="E1551" s="24" t="s">
        <v>29</v>
      </c>
      <c r="F1551" s="23" t="s">
        <v>30</v>
      </c>
      <c r="G1551" s="23"/>
      <c r="H1551" s="23" t="s">
        <v>16</v>
      </c>
      <c r="I1551" s="24" t="s">
        <v>31</v>
      </c>
      <c r="J1551" s="23" t="s">
        <v>32</v>
      </c>
      <c r="K1551" s="24"/>
      <c r="L1551" s="26"/>
      <c r="M1551" s="26"/>
      <c r="N1551" s="23"/>
      <c r="O1551" s="27"/>
      <c r="P1551" s="23" t="s">
        <v>6218</v>
      </c>
      <c r="Q1551" s="27" t="str">
        <f>IF(O1551&lt;&gt;"",O1551,IF(ISNUMBER(FIND("xant",E1551)),"ant",IF(ISNUMBER(FIND("xgre",E1551)),"gre","glb")))</f>
        <v>glb</v>
      </c>
      <c r="R1551" s="23"/>
      <c r="S1551" s="23" t="str">
        <f t="shared" si="72"/>
        <v>longitude, latitude, olevel, time</v>
      </c>
      <c r="T1551" s="23" t="str">
        <f t="shared" si="73"/>
        <v>area: mean where sea time: mean</v>
      </c>
      <c r="U1551" s="27" t="str">
        <f t="shared" si="74"/>
        <v>thkcellvo</v>
      </c>
      <c r="V1551" s="23"/>
    </row>
    <row r="1552" spans="1:22" ht="14">
      <c r="A1552" s="23" t="s">
        <v>1884</v>
      </c>
      <c r="B1552" s="23" t="s">
        <v>1885</v>
      </c>
      <c r="C1552" s="24" t="s">
        <v>1886</v>
      </c>
      <c r="D1552" s="24" t="s">
        <v>1886</v>
      </c>
      <c r="E1552" s="24" t="s">
        <v>634</v>
      </c>
      <c r="F1552" s="23" t="s">
        <v>268</v>
      </c>
      <c r="G1552" s="23"/>
      <c r="H1552" s="23" t="s">
        <v>16</v>
      </c>
      <c r="I1552" s="24" t="s">
        <v>17</v>
      </c>
      <c r="J1552" s="23" t="s">
        <v>18</v>
      </c>
      <c r="K1552" s="24"/>
      <c r="L1552" s="26"/>
      <c r="M1552" s="26"/>
      <c r="N1552" s="23"/>
      <c r="O1552" s="27"/>
      <c r="P1552" s="23" t="s">
        <v>6217</v>
      </c>
      <c r="Q1552" s="27" t="str">
        <f>IF(O1552&lt;&gt;"",O1552,IF(ISNUMBER(FIND("xant",E1552)),"ant",IF(ISNUMBER(FIND("xgre",E1552)),"gre","glb")))</f>
        <v>glb</v>
      </c>
      <c r="R1552" s="23"/>
      <c r="S1552" s="23" t="str">
        <f t="shared" si="72"/>
        <v>longitude, latitude, alevel, time</v>
      </c>
      <c r="T1552" s="23" t="str">
        <f t="shared" si="73"/>
        <v>area: time: mean</v>
      </c>
      <c r="U1552" s="27" t="str">
        <f t="shared" si="74"/>
        <v>tnhus</v>
      </c>
      <c r="V1552" s="23"/>
    </row>
    <row r="1553" spans="1:22" ht="14">
      <c r="A1553" s="23" t="s">
        <v>2006</v>
      </c>
      <c r="B1553" s="23" t="s">
        <v>1885</v>
      </c>
      <c r="C1553" s="24" t="s">
        <v>1886</v>
      </c>
      <c r="D1553" s="24" t="s">
        <v>1886</v>
      </c>
      <c r="E1553" s="24" t="s">
        <v>1935</v>
      </c>
      <c r="F1553" s="23" t="s">
        <v>1936</v>
      </c>
      <c r="G1553" s="23"/>
      <c r="H1553" s="23" t="s">
        <v>66</v>
      </c>
      <c r="I1553" s="24" t="s">
        <v>383</v>
      </c>
      <c r="J1553" s="23"/>
      <c r="K1553" s="24"/>
      <c r="L1553" s="26"/>
      <c r="M1553" s="26"/>
      <c r="N1553" s="23"/>
      <c r="O1553" s="27"/>
      <c r="P1553" s="23" t="s">
        <v>6221</v>
      </c>
      <c r="Q1553" s="27" t="str">
        <f>IF(O1553&lt;&gt;"",O1553,IF(ISNUMBER(FIND("xant",E1553)),"ant",IF(ISNUMBER(FIND("xgre",E1553)),"gre","glb")))</f>
        <v>glb</v>
      </c>
      <c r="R1553" s="23"/>
      <c r="S1553" s="23" t="str">
        <f t="shared" si="72"/>
        <v>alevel, site, time1</v>
      </c>
      <c r="T1553" s="23" t="str">
        <f t="shared" si="73"/>
        <v>area: point time: point</v>
      </c>
      <c r="U1553" s="27" t="str">
        <f t="shared" si="74"/>
        <v>tnhus</v>
      </c>
      <c r="V1553" s="23"/>
    </row>
    <row r="1554" spans="1:22" ht="28">
      <c r="A1554" s="23" t="s">
        <v>1887</v>
      </c>
      <c r="B1554" s="23" t="s">
        <v>1888</v>
      </c>
      <c r="C1554" s="24" t="s">
        <v>1889</v>
      </c>
      <c r="D1554" s="24" t="s">
        <v>1890</v>
      </c>
      <c r="E1554" s="24" t="s">
        <v>634</v>
      </c>
      <c r="F1554" s="23" t="s">
        <v>268</v>
      </c>
      <c r="G1554" s="23"/>
      <c r="H1554" s="23" t="s">
        <v>16</v>
      </c>
      <c r="I1554" s="24" t="s">
        <v>17</v>
      </c>
      <c r="J1554" s="23" t="s">
        <v>18</v>
      </c>
      <c r="K1554" s="24"/>
      <c r="L1554" s="26"/>
      <c r="M1554" s="26"/>
      <c r="N1554" s="23"/>
      <c r="O1554" s="27"/>
      <c r="P1554" s="23" t="b">
        <v>0</v>
      </c>
      <c r="Q1554" s="27" t="str">
        <f>IF(O1554&lt;&gt;"",O1554,IF(ISNUMBER(FIND("xant",E1554)),"ant",IF(ISNUMBER(FIND("xgre",E1554)),"gre","glb")))</f>
        <v>glb</v>
      </c>
      <c r="R1554" s="23"/>
      <c r="S1554" s="23" t="str">
        <f t="shared" si="72"/>
        <v>longitude, latitude, alevel, time</v>
      </c>
      <c r="T1554" s="23" t="str">
        <f t="shared" si="73"/>
        <v>area: time: mean</v>
      </c>
      <c r="U1554" s="27" t="str">
        <f t="shared" si="74"/>
        <v>tnhusa</v>
      </c>
      <c r="V1554" s="23"/>
    </row>
    <row r="1555" spans="1:22" ht="28">
      <c r="A1555" s="23" t="s">
        <v>2007</v>
      </c>
      <c r="B1555" s="23" t="s">
        <v>1888</v>
      </c>
      <c r="C1555" s="24" t="s">
        <v>1889</v>
      </c>
      <c r="D1555" s="24" t="s">
        <v>1890</v>
      </c>
      <c r="E1555" s="24" t="s">
        <v>1935</v>
      </c>
      <c r="F1555" s="23" t="s">
        <v>1936</v>
      </c>
      <c r="G1555" s="23"/>
      <c r="H1555" s="23" t="s">
        <v>66</v>
      </c>
      <c r="I1555" s="24" t="s">
        <v>383</v>
      </c>
      <c r="J1555" s="23"/>
      <c r="K1555" s="24"/>
      <c r="L1555" s="26"/>
      <c r="M1555" s="26"/>
      <c r="N1555" s="23"/>
      <c r="O1555" s="27"/>
      <c r="P1555" s="23" t="s">
        <v>6221</v>
      </c>
      <c r="Q1555" s="27" t="str">
        <f>IF(O1555&lt;&gt;"",O1555,IF(ISNUMBER(FIND("xant",E1555)),"ant",IF(ISNUMBER(FIND("xgre",E1555)),"gre","glb")))</f>
        <v>glb</v>
      </c>
      <c r="R1555" s="23"/>
      <c r="S1555" s="23" t="str">
        <f t="shared" si="72"/>
        <v>alevel, site, time1</v>
      </c>
      <c r="T1555" s="23" t="str">
        <f t="shared" si="73"/>
        <v>area: point time: point</v>
      </c>
      <c r="U1555" s="27" t="str">
        <f t="shared" si="74"/>
        <v>tnhusa</v>
      </c>
      <c r="V1555" s="23"/>
    </row>
    <row r="1556" spans="1:22" ht="28">
      <c r="A1556" s="23" t="s">
        <v>1891</v>
      </c>
      <c r="B1556" s="23" t="s">
        <v>1892</v>
      </c>
      <c r="C1556" s="24" t="s">
        <v>1893</v>
      </c>
      <c r="D1556" s="24" t="s">
        <v>1894</v>
      </c>
      <c r="E1556" s="24" t="s">
        <v>634</v>
      </c>
      <c r="F1556" s="23" t="s">
        <v>268</v>
      </c>
      <c r="G1556" s="23"/>
      <c r="H1556" s="23" t="s">
        <v>16</v>
      </c>
      <c r="I1556" s="24" t="s">
        <v>17</v>
      </c>
      <c r="J1556" s="23" t="s">
        <v>18</v>
      </c>
      <c r="K1556" s="24"/>
      <c r="L1556" s="26"/>
      <c r="M1556" s="26"/>
      <c r="N1556" s="23"/>
      <c r="O1556" s="27"/>
      <c r="P1556" s="23" t="b">
        <v>0</v>
      </c>
      <c r="Q1556" s="27" t="str">
        <f>IF(O1556&lt;&gt;"",O1556,IF(ISNUMBER(FIND("xant",E1556)),"ant",IF(ISNUMBER(FIND("xgre",E1556)),"gre","glb")))</f>
        <v>glb</v>
      </c>
      <c r="R1556" s="23"/>
      <c r="S1556" s="23" t="str">
        <f t="shared" si="72"/>
        <v>longitude, latitude, alevel, time</v>
      </c>
      <c r="T1556" s="23" t="str">
        <f t="shared" si="73"/>
        <v>area: time: mean</v>
      </c>
      <c r="U1556" s="27" t="str">
        <f t="shared" si="74"/>
        <v>tnhusc</v>
      </c>
      <c r="V1556" s="23"/>
    </row>
    <row r="1557" spans="1:22" ht="28">
      <c r="A1557" s="23" t="s">
        <v>2008</v>
      </c>
      <c r="B1557" s="23" t="s">
        <v>1892</v>
      </c>
      <c r="C1557" s="24" t="s">
        <v>1893</v>
      </c>
      <c r="D1557" s="24" t="s">
        <v>1894</v>
      </c>
      <c r="E1557" s="24" t="s">
        <v>1935</v>
      </c>
      <c r="F1557" s="23" t="s">
        <v>1936</v>
      </c>
      <c r="G1557" s="23"/>
      <c r="H1557" s="23" t="s">
        <v>66</v>
      </c>
      <c r="I1557" s="24" t="s">
        <v>383</v>
      </c>
      <c r="J1557" s="23"/>
      <c r="K1557" s="24"/>
      <c r="L1557" s="26"/>
      <c r="M1557" s="26"/>
      <c r="N1557" s="23"/>
      <c r="O1557" s="27"/>
      <c r="P1557" s="23" t="s">
        <v>6221</v>
      </c>
      <c r="Q1557" s="27" t="str">
        <f>IF(O1557&lt;&gt;"",O1557,IF(ISNUMBER(FIND("xant",E1557)),"ant",IF(ISNUMBER(FIND("xgre",E1557)),"gre","glb")))</f>
        <v>glb</v>
      </c>
      <c r="R1557" s="23"/>
      <c r="S1557" s="23" t="str">
        <f t="shared" si="72"/>
        <v>alevel, site, time1</v>
      </c>
      <c r="T1557" s="23" t="str">
        <f t="shared" si="73"/>
        <v>area: point time: point</v>
      </c>
      <c r="U1557" s="27" t="str">
        <f t="shared" si="74"/>
        <v>tnhusc</v>
      </c>
      <c r="V1557" s="23"/>
    </row>
    <row r="1558" spans="1:22" ht="126">
      <c r="A1558" s="23" t="s">
        <v>1895</v>
      </c>
      <c r="B1558" s="23" t="s">
        <v>1896</v>
      </c>
      <c r="C1558" s="24" t="s">
        <v>1897</v>
      </c>
      <c r="D1558" s="24" t="s">
        <v>1898</v>
      </c>
      <c r="E1558" s="24" t="s">
        <v>634</v>
      </c>
      <c r="F1558" s="23" t="s">
        <v>268</v>
      </c>
      <c r="G1558" s="23"/>
      <c r="H1558" s="23" t="s">
        <v>16</v>
      </c>
      <c r="I1558" s="24" t="s">
        <v>17</v>
      </c>
      <c r="J1558" s="23" t="s">
        <v>18</v>
      </c>
      <c r="K1558" s="24"/>
      <c r="L1558" s="26"/>
      <c r="M1558" s="26"/>
      <c r="N1558" s="23"/>
      <c r="O1558" s="27"/>
      <c r="P1558" s="23" t="s">
        <v>6217</v>
      </c>
      <c r="Q1558" s="27" t="str">
        <f>IF(O1558&lt;&gt;"",O1558,IF(ISNUMBER(FIND("xant",E1558)),"ant",IF(ISNUMBER(FIND("xgre",E1558)),"gre","glb")))</f>
        <v>glb</v>
      </c>
      <c r="R1558" s="23"/>
      <c r="S1558" s="23" t="str">
        <f t="shared" si="72"/>
        <v>longitude, latitude, alevel, time</v>
      </c>
      <c r="T1558" s="23" t="str">
        <f t="shared" si="73"/>
        <v>area: time: mean</v>
      </c>
      <c r="U1558" s="27" t="str">
        <f t="shared" si="74"/>
        <v>tnhusd</v>
      </c>
      <c r="V1558" s="23"/>
    </row>
    <row r="1559" spans="1:22" ht="126">
      <c r="A1559" s="23" t="s">
        <v>2009</v>
      </c>
      <c r="B1559" s="23" t="s">
        <v>1896</v>
      </c>
      <c r="C1559" s="24" t="s">
        <v>1897</v>
      </c>
      <c r="D1559" s="24" t="s">
        <v>1898</v>
      </c>
      <c r="E1559" s="24" t="s">
        <v>1935</v>
      </c>
      <c r="F1559" s="23" t="s">
        <v>1936</v>
      </c>
      <c r="G1559" s="23"/>
      <c r="H1559" s="23" t="s">
        <v>66</v>
      </c>
      <c r="I1559" s="24" t="s">
        <v>383</v>
      </c>
      <c r="J1559" s="23"/>
      <c r="K1559" s="24"/>
      <c r="L1559" s="26"/>
      <c r="M1559" s="26"/>
      <c r="N1559" s="23"/>
      <c r="O1559" s="27"/>
      <c r="P1559" s="23" t="s">
        <v>6221</v>
      </c>
      <c r="Q1559" s="27" t="str">
        <f>IF(O1559&lt;&gt;"",O1559,IF(ISNUMBER(FIND("xant",E1559)),"ant",IF(ISNUMBER(FIND("xgre",E1559)),"gre","glb")))</f>
        <v>glb</v>
      </c>
      <c r="R1559" s="23"/>
      <c r="S1559" s="23" t="str">
        <f t="shared" si="72"/>
        <v>alevel, site, time1</v>
      </c>
      <c r="T1559" s="23" t="str">
        <f t="shared" si="73"/>
        <v>area: point time: point</v>
      </c>
      <c r="U1559" s="27" t="str">
        <f t="shared" si="74"/>
        <v>tnhusd</v>
      </c>
      <c r="V1559" s="23"/>
    </row>
    <row r="1560" spans="1:22" ht="112">
      <c r="A1560" s="23" t="s">
        <v>1899</v>
      </c>
      <c r="B1560" s="23" t="s">
        <v>1900</v>
      </c>
      <c r="C1560" s="24" t="s">
        <v>1901</v>
      </c>
      <c r="D1560" s="24" t="s">
        <v>1902</v>
      </c>
      <c r="E1560" s="24" t="s">
        <v>634</v>
      </c>
      <c r="F1560" s="23" t="s">
        <v>268</v>
      </c>
      <c r="G1560" s="23"/>
      <c r="H1560" s="23" t="s">
        <v>16</v>
      </c>
      <c r="I1560" s="24" t="s">
        <v>17</v>
      </c>
      <c r="J1560" s="23" t="s">
        <v>18</v>
      </c>
      <c r="K1560" s="24"/>
      <c r="L1560" s="26"/>
      <c r="M1560" s="26"/>
      <c r="N1560" s="23"/>
      <c r="O1560" s="27"/>
      <c r="P1560" s="23" t="s">
        <v>6217</v>
      </c>
      <c r="Q1560" s="27" t="str">
        <f>IF(O1560&lt;&gt;"",O1560,IF(ISNUMBER(FIND("xant",E1560)),"ant",IF(ISNUMBER(FIND("xgre",E1560)),"gre","glb")))</f>
        <v>glb</v>
      </c>
      <c r="R1560" s="23"/>
      <c r="S1560" s="23" t="str">
        <f t="shared" si="72"/>
        <v>longitude, latitude, alevel, time</v>
      </c>
      <c r="T1560" s="23" t="str">
        <f t="shared" si="73"/>
        <v>area: time: mean</v>
      </c>
      <c r="U1560" s="27" t="str">
        <f t="shared" si="74"/>
        <v>tnhusmp</v>
      </c>
      <c r="V1560" s="23"/>
    </row>
    <row r="1561" spans="1:22" ht="112">
      <c r="A1561" s="23" t="s">
        <v>2010</v>
      </c>
      <c r="B1561" s="23" t="s">
        <v>1900</v>
      </c>
      <c r="C1561" s="24" t="s">
        <v>1901</v>
      </c>
      <c r="D1561" s="24" t="s">
        <v>1902</v>
      </c>
      <c r="E1561" s="24" t="s">
        <v>1935</v>
      </c>
      <c r="F1561" s="23" t="s">
        <v>1936</v>
      </c>
      <c r="G1561" s="23"/>
      <c r="H1561" s="23" t="s">
        <v>66</v>
      </c>
      <c r="I1561" s="24" t="s">
        <v>383</v>
      </c>
      <c r="J1561" s="23"/>
      <c r="K1561" s="24"/>
      <c r="L1561" s="26"/>
      <c r="M1561" s="26"/>
      <c r="N1561" s="23"/>
      <c r="O1561" s="27"/>
      <c r="P1561" s="23" t="s">
        <v>6221</v>
      </c>
      <c r="Q1561" s="27" t="str">
        <f>IF(O1561&lt;&gt;"",O1561,IF(ISNUMBER(FIND("xant",E1561)),"ant",IF(ISNUMBER(FIND("xgre",E1561)),"gre","glb")))</f>
        <v>glb</v>
      </c>
      <c r="R1561" s="23"/>
      <c r="S1561" s="23" t="str">
        <f t="shared" si="72"/>
        <v>alevel, site, time1</v>
      </c>
      <c r="T1561" s="23" t="str">
        <f t="shared" si="73"/>
        <v>area: point time: point</v>
      </c>
      <c r="U1561" s="27" t="str">
        <f t="shared" si="74"/>
        <v>tnhusmp</v>
      </c>
      <c r="V1561" s="23"/>
    </row>
    <row r="1562" spans="1:22" ht="28">
      <c r="A1562" s="23" t="s">
        <v>3442</v>
      </c>
      <c r="B1562" s="23" t="s">
        <v>3443</v>
      </c>
      <c r="C1562" s="24" t="s">
        <v>3444</v>
      </c>
      <c r="D1562" s="24" t="s">
        <v>3445</v>
      </c>
      <c r="E1562" s="24" t="s">
        <v>634</v>
      </c>
      <c r="F1562" s="23" t="s">
        <v>268</v>
      </c>
      <c r="G1562" s="23"/>
      <c r="H1562" s="23" t="s">
        <v>16</v>
      </c>
      <c r="I1562" s="24" t="s">
        <v>17</v>
      </c>
      <c r="J1562" s="23" t="s">
        <v>18</v>
      </c>
      <c r="K1562" s="24"/>
      <c r="L1562" s="26"/>
      <c r="M1562" s="26"/>
      <c r="N1562" s="23"/>
      <c r="O1562" s="27"/>
      <c r="P1562" s="23" t="s">
        <v>6217</v>
      </c>
      <c r="Q1562" s="27" t="str">
        <f>IF(O1562&lt;&gt;"",O1562,IF(ISNUMBER(FIND("xant",E1562)),"ant",IF(ISNUMBER(FIND("xgre",E1562)),"gre","glb")))</f>
        <v>glb</v>
      </c>
      <c r="R1562" s="23"/>
      <c r="S1562" s="23" t="str">
        <f t="shared" si="72"/>
        <v>longitude, latitude, alevel, time</v>
      </c>
      <c r="T1562" s="23" t="str">
        <f t="shared" si="73"/>
        <v>area: time: mean</v>
      </c>
      <c r="U1562" s="27" t="str">
        <f t="shared" si="74"/>
        <v>tnhuspbl</v>
      </c>
      <c r="V1562" s="23"/>
    </row>
    <row r="1563" spans="1:22" ht="28">
      <c r="A1563" s="23" t="s">
        <v>3580</v>
      </c>
      <c r="B1563" s="23" t="s">
        <v>3443</v>
      </c>
      <c r="C1563" s="24" t="s">
        <v>3444</v>
      </c>
      <c r="D1563" s="24" t="s">
        <v>3576</v>
      </c>
      <c r="E1563" s="24" t="s">
        <v>1935</v>
      </c>
      <c r="F1563" s="23" t="s">
        <v>1936</v>
      </c>
      <c r="G1563" s="23"/>
      <c r="H1563" s="23" t="s">
        <v>66</v>
      </c>
      <c r="I1563" s="24" t="s">
        <v>383</v>
      </c>
      <c r="J1563" s="23"/>
      <c r="K1563" s="24"/>
      <c r="L1563" s="26"/>
      <c r="M1563" s="26"/>
      <c r="N1563" s="23"/>
      <c r="O1563" s="27"/>
      <c r="P1563" s="23" t="s">
        <v>6221</v>
      </c>
      <c r="Q1563" s="27" t="str">
        <f>IF(O1563&lt;&gt;"",O1563,IF(ISNUMBER(FIND("xant",E1563)),"ant",IF(ISNUMBER(FIND("xgre",E1563)),"gre","glb")))</f>
        <v>glb</v>
      </c>
      <c r="R1563" s="23"/>
      <c r="S1563" s="23" t="str">
        <f t="shared" si="72"/>
        <v>alevel, site, time1</v>
      </c>
      <c r="T1563" s="23" t="str">
        <f t="shared" si="73"/>
        <v>area: point time: point</v>
      </c>
      <c r="U1563" s="27" t="str">
        <f t="shared" si="74"/>
        <v>tnhuspbl</v>
      </c>
      <c r="V1563" s="23"/>
    </row>
    <row r="1564" spans="1:22" ht="210">
      <c r="A1564" s="23" t="s">
        <v>3446</v>
      </c>
      <c r="B1564" s="23" t="s">
        <v>3447</v>
      </c>
      <c r="C1564" s="24" t="s">
        <v>3448</v>
      </c>
      <c r="D1564" s="24" t="s">
        <v>3449</v>
      </c>
      <c r="E1564" s="24" t="s">
        <v>634</v>
      </c>
      <c r="F1564" s="23" t="s">
        <v>268</v>
      </c>
      <c r="G1564" s="23"/>
      <c r="H1564" s="23" t="s">
        <v>16</v>
      </c>
      <c r="I1564" s="24" t="s">
        <v>17</v>
      </c>
      <c r="J1564" s="23" t="s">
        <v>18</v>
      </c>
      <c r="K1564" s="24"/>
      <c r="L1564" s="26"/>
      <c r="M1564" s="26"/>
      <c r="N1564" s="23"/>
      <c r="O1564" s="27"/>
      <c r="P1564" s="23" t="s">
        <v>6217</v>
      </c>
      <c r="Q1564" s="27" t="str">
        <f>IF(O1564&lt;&gt;"",O1564,IF(ISNUMBER(FIND("xant",E1564)),"ant",IF(ISNUMBER(FIND("xgre",E1564)),"gre","glb")))</f>
        <v>glb</v>
      </c>
      <c r="R1564" s="23"/>
      <c r="S1564" s="23" t="str">
        <f t="shared" si="72"/>
        <v>longitude, latitude, alevel, time</v>
      </c>
      <c r="T1564" s="23" t="str">
        <f t="shared" si="73"/>
        <v>area: time: mean</v>
      </c>
      <c r="U1564" s="27" t="str">
        <f t="shared" si="74"/>
        <v>tnhusscp</v>
      </c>
      <c r="V1564" s="23"/>
    </row>
    <row r="1565" spans="1:22" ht="28">
      <c r="A1565" s="23" t="s">
        <v>3581</v>
      </c>
      <c r="B1565" s="23" t="s">
        <v>3447</v>
      </c>
      <c r="C1565" s="24" t="s">
        <v>3448</v>
      </c>
      <c r="D1565" s="24" t="s">
        <v>3576</v>
      </c>
      <c r="E1565" s="24" t="s">
        <v>1935</v>
      </c>
      <c r="F1565" s="23" t="s">
        <v>1936</v>
      </c>
      <c r="G1565" s="23"/>
      <c r="H1565" s="23" t="s">
        <v>66</v>
      </c>
      <c r="I1565" s="24" t="s">
        <v>383</v>
      </c>
      <c r="J1565" s="23"/>
      <c r="K1565" s="24"/>
      <c r="L1565" s="26"/>
      <c r="M1565" s="26"/>
      <c r="N1565" s="23"/>
      <c r="O1565" s="27"/>
      <c r="P1565" s="23" t="s">
        <v>6221</v>
      </c>
      <c r="Q1565" s="27" t="str">
        <f>IF(O1565&lt;&gt;"",O1565,IF(ISNUMBER(FIND("xant",E1565)),"ant",IF(ISNUMBER(FIND("xgre",E1565)),"gre","glb")))</f>
        <v>glb</v>
      </c>
      <c r="R1565" s="23"/>
      <c r="S1565" s="23" t="str">
        <f t="shared" si="72"/>
        <v>alevel, site, time1</v>
      </c>
      <c r="T1565" s="23" t="str">
        <f t="shared" si="73"/>
        <v>area: point time: point</v>
      </c>
      <c r="U1565" s="27" t="str">
        <f t="shared" si="74"/>
        <v>tnhusscp</v>
      </c>
      <c r="V1565" s="23"/>
    </row>
    <row r="1566" spans="1:22" ht="70">
      <c r="A1566" s="23" t="s">
        <v>1903</v>
      </c>
      <c r="B1566" s="23" t="s">
        <v>1904</v>
      </c>
      <c r="C1566" s="24" t="s">
        <v>1905</v>
      </c>
      <c r="D1566" s="24" t="s">
        <v>1906</v>
      </c>
      <c r="E1566" s="24" t="s">
        <v>634</v>
      </c>
      <c r="F1566" s="23" t="s">
        <v>268</v>
      </c>
      <c r="G1566" s="23"/>
      <c r="H1566" s="23" t="s">
        <v>16</v>
      </c>
      <c r="I1566" s="24" t="s">
        <v>17</v>
      </c>
      <c r="J1566" s="23" t="s">
        <v>18</v>
      </c>
      <c r="K1566" s="24"/>
      <c r="L1566" s="26"/>
      <c r="M1566" s="26"/>
      <c r="N1566" s="23"/>
      <c r="O1566" s="27"/>
      <c r="P1566" s="23" t="s">
        <v>6217</v>
      </c>
      <c r="Q1566" s="27" t="str">
        <f>IF(O1566&lt;&gt;"",O1566,IF(ISNUMBER(FIND("xant",E1566)),"ant",IF(ISNUMBER(FIND("xgre",E1566)),"gre","glb")))</f>
        <v>glb</v>
      </c>
      <c r="R1566" s="23"/>
      <c r="S1566" s="23" t="str">
        <f t="shared" si="72"/>
        <v>longitude, latitude, alevel, time</v>
      </c>
      <c r="T1566" s="23" t="str">
        <f t="shared" si="73"/>
        <v>area: time: mean</v>
      </c>
      <c r="U1566" s="27" t="str">
        <f t="shared" si="74"/>
        <v>tnhusscpbl</v>
      </c>
      <c r="V1566" s="23"/>
    </row>
    <row r="1567" spans="1:22" ht="70">
      <c r="A1567" s="23" t="s">
        <v>2011</v>
      </c>
      <c r="B1567" s="23" t="s">
        <v>1904</v>
      </c>
      <c r="C1567" s="24" t="s">
        <v>1905</v>
      </c>
      <c r="D1567" s="24" t="s">
        <v>1906</v>
      </c>
      <c r="E1567" s="24" t="s">
        <v>1935</v>
      </c>
      <c r="F1567" s="23" t="s">
        <v>1936</v>
      </c>
      <c r="G1567" s="23"/>
      <c r="H1567" s="23" t="s">
        <v>66</v>
      </c>
      <c r="I1567" s="24" t="s">
        <v>383</v>
      </c>
      <c r="J1567" s="23"/>
      <c r="K1567" s="24"/>
      <c r="L1567" s="26"/>
      <c r="M1567" s="26"/>
      <c r="N1567" s="23"/>
      <c r="O1567" s="27"/>
      <c r="P1567" s="23" t="s">
        <v>6221</v>
      </c>
      <c r="Q1567" s="27" t="str">
        <f>IF(O1567&lt;&gt;"",O1567,IF(ISNUMBER(FIND("xant",E1567)),"ant",IF(ISNUMBER(FIND("xgre",E1567)),"gre","glb")))</f>
        <v>glb</v>
      </c>
      <c r="R1567" s="23"/>
      <c r="S1567" s="23" t="str">
        <f t="shared" si="72"/>
        <v>alevel, site, time1</v>
      </c>
      <c r="T1567" s="23" t="str">
        <f t="shared" si="73"/>
        <v>area: point time: point</v>
      </c>
      <c r="U1567" s="27" t="str">
        <f t="shared" si="74"/>
        <v>tnhusscpbl</v>
      </c>
      <c r="V1567" s="23"/>
    </row>
    <row r="1568" spans="1:22" ht="70">
      <c r="A1568" s="23" t="s">
        <v>5341</v>
      </c>
      <c r="B1568" s="23" t="s">
        <v>5342</v>
      </c>
      <c r="C1568" s="24" t="s">
        <v>5343</v>
      </c>
      <c r="D1568" s="24" t="s">
        <v>5344</v>
      </c>
      <c r="E1568" s="24" t="s">
        <v>14</v>
      </c>
      <c r="F1568" s="23" t="s">
        <v>15</v>
      </c>
      <c r="G1568" s="23"/>
      <c r="H1568" s="23" t="s">
        <v>16</v>
      </c>
      <c r="I1568" s="24" t="s">
        <v>31</v>
      </c>
      <c r="J1568" s="23" t="s">
        <v>37</v>
      </c>
      <c r="K1568" s="24"/>
      <c r="L1568" s="26"/>
      <c r="M1568" s="26"/>
      <c r="N1568" s="23"/>
      <c r="O1568" s="27"/>
      <c r="P1568" s="23" t="s">
        <v>6218</v>
      </c>
      <c r="Q1568" s="27" t="str">
        <f>IF(O1568&lt;&gt;"",O1568,IF(ISNUMBER(FIND("xant",E1568)),"ant",IF(ISNUMBER(FIND("xgre",E1568)),"gre","glb")))</f>
        <v>glb</v>
      </c>
      <c r="R1568" s="23"/>
      <c r="S1568" s="23" t="str">
        <f t="shared" si="72"/>
        <v>longitude, latitude, time</v>
      </c>
      <c r="T1568" s="23" t="str">
        <f t="shared" si="73"/>
        <v>area: mean where sea time: mean</v>
      </c>
      <c r="U1568" s="27" t="str">
        <f t="shared" si="74"/>
        <v>tnkebto</v>
      </c>
      <c r="V1568" s="23"/>
    </row>
    <row r="1569" spans="1:22" ht="56">
      <c r="A1569" s="23" t="s">
        <v>5345</v>
      </c>
      <c r="B1569" s="23" t="s">
        <v>5346</v>
      </c>
      <c r="C1569" s="24" t="s">
        <v>5347</v>
      </c>
      <c r="D1569" s="24" t="s">
        <v>5348</v>
      </c>
      <c r="E1569" s="24" t="s">
        <v>14</v>
      </c>
      <c r="F1569" s="23" t="s">
        <v>15</v>
      </c>
      <c r="G1569" s="23"/>
      <c r="H1569" s="23" t="s">
        <v>16</v>
      </c>
      <c r="I1569" s="24" t="s">
        <v>31</v>
      </c>
      <c r="J1569" s="23" t="s">
        <v>37</v>
      </c>
      <c r="K1569" s="24"/>
      <c r="L1569" s="26"/>
      <c r="M1569" s="26"/>
      <c r="N1569" s="23"/>
      <c r="O1569" s="27"/>
      <c r="P1569" s="23" t="s">
        <v>6218</v>
      </c>
      <c r="Q1569" s="27" t="str">
        <f>IF(O1569&lt;&gt;"",O1569,IF(ISNUMBER(FIND("xant",E1569)),"ant",IF(ISNUMBER(FIND("xgre",E1569)),"gre","glb")))</f>
        <v>glb</v>
      </c>
      <c r="R1569" s="23"/>
      <c r="S1569" s="23" t="str">
        <f t="shared" si="72"/>
        <v>longitude, latitude, time</v>
      </c>
      <c r="T1569" s="23" t="str">
        <f t="shared" si="73"/>
        <v>area: mean where sea time: mean</v>
      </c>
      <c r="U1569" s="27" t="str">
        <f t="shared" si="74"/>
        <v>tnpeo</v>
      </c>
      <c r="V1569" s="23"/>
    </row>
    <row r="1570" spans="1:22" ht="14">
      <c r="A1570" s="23" t="s">
        <v>1907</v>
      </c>
      <c r="B1570" s="23" t="s">
        <v>1908</v>
      </c>
      <c r="C1570" s="24" t="s">
        <v>1909</v>
      </c>
      <c r="D1570" s="24" t="s">
        <v>1909</v>
      </c>
      <c r="E1570" s="24" t="s">
        <v>634</v>
      </c>
      <c r="F1570" s="23" t="s">
        <v>268</v>
      </c>
      <c r="G1570" s="23"/>
      <c r="H1570" s="23" t="s">
        <v>16</v>
      </c>
      <c r="I1570" s="24" t="s">
        <v>17</v>
      </c>
      <c r="J1570" s="23" t="s">
        <v>18</v>
      </c>
      <c r="K1570" s="24"/>
      <c r="L1570" s="26"/>
      <c r="M1570" s="26"/>
      <c r="N1570" s="23"/>
      <c r="O1570" s="27"/>
      <c r="P1570" s="23" t="s">
        <v>6217</v>
      </c>
      <c r="Q1570" s="27" t="str">
        <f>IF(O1570&lt;&gt;"",O1570,IF(ISNUMBER(FIND("xant",E1570)),"ant",IF(ISNUMBER(FIND("xgre",E1570)),"gre","glb")))</f>
        <v>glb</v>
      </c>
      <c r="R1570" s="23"/>
      <c r="S1570" s="23" t="str">
        <f t="shared" si="72"/>
        <v>longitude, latitude, alevel, time</v>
      </c>
      <c r="T1570" s="23" t="str">
        <f t="shared" si="73"/>
        <v>area: time: mean</v>
      </c>
      <c r="U1570" s="27" t="str">
        <f t="shared" si="74"/>
        <v>tnt</v>
      </c>
      <c r="V1570" s="23"/>
    </row>
    <row r="1571" spans="1:22" ht="14">
      <c r="A1571" s="23" t="s">
        <v>2012</v>
      </c>
      <c r="B1571" s="23" t="s">
        <v>1908</v>
      </c>
      <c r="C1571" s="24" t="s">
        <v>1909</v>
      </c>
      <c r="D1571" s="24" t="s">
        <v>1909</v>
      </c>
      <c r="E1571" s="24" t="s">
        <v>1935</v>
      </c>
      <c r="F1571" s="23" t="s">
        <v>1936</v>
      </c>
      <c r="G1571" s="23"/>
      <c r="H1571" s="23" t="s">
        <v>66</v>
      </c>
      <c r="I1571" s="24" t="s">
        <v>383</v>
      </c>
      <c r="J1571" s="23"/>
      <c r="K1571" s="24"/>
      <c r="L1571" s="26"/>
      <c r="M1571" s="26"/>
      <c r="N1571" s="23"/>
      <c r="O1571" s="27"/>
      <c r="P1571" s="23" t="s">
        <v>6221</v>
      </c>
      <c r="Q1571" s="27" t="str">
        <f>IF(O1571&lt;&gt;"",O1571,IF(ISNUMBER(FIND("xant",E1571)),"ant",IF(ISNUMBER(FIND("xgre",E1571)),"gre","glb")))</f>
        <v>glb</v>
      </c>
      <c r="R1571" s="23"/>
      <c r="S1571" s="23" t="str">
        <f t="shared" si="72"/>
        <v>alevel, site, time1</v>
      </c>
      <c r="T1571" s="23" t="str">
        <f t="shared" si="73"/>
        <v>area: point time: point</v>
      </c>
      <c r="U1571" s="27" t="str">
        <f t="shared" si="74"/>
        <v>tnt</v>
      </c>
      <c r="V1571" s="23"/>
    </row>
    <row r="1572" spans="1:22" ht="28">
      <c r="A1572" s="23" t="s">
        <v>1910</v>
      </c>
      <c r="B1572" s="23" t="s">
        <v>1911</v>
      </c>
      <c r="C1572" s="24" t="s">
        <v>1912</v>
      </c>
      <c r="D1572" s="24" t="s">
        <v>1913</v>
      </c>
      <c r="E1572" s="24" t="s">
        <v>634</v>
      </c>
      <c r="F1572" s="23" t="s">
        <v>268</v>
      </c>
      <c r="G1572" s="23"/>
      <c r="H1572" s="23" t="s">
        <v>16</v>
      </c>
      <c r="I1572" s="24" t="s">
        <v>17</v>
      </c>
      <c r="J1572" s="23" t="s">
        <v>18</v>
      </c>
      <c r="K1572" s="24"/>
      <c r="L1572" s="26"/>
      <c r="M1572" s="26"/>
      <c r="N1572" s="23"/>
      <c r="O1572" s="27"/>
      <c r="P1572" s="23" t="s">
        <v>6217</v>
      </c>
      <c r="Q1572" s="27" t="str">
        <f>IF(O1572&lt;&gt;"",O1572,IF(ISNUMBER(FIND("xant",E1572)),"ant",IF(ISNUMBER(FIND("xgre",E1572)),"gre","glb")))</f>
        <v>glb</v>
      </c>
      <c r="R1572" s="23"/>
      <c r="S1572" s="23" t="str">
        <f t="shared" si="72"/>
        <v>longitude, latitude, alevel, time</v>
      </c>
      <c r="T1572" s="23" t="str">
        <f t="shared" si="73"/>
        <v>area: time: mean</v>
      </c>
      <c r="U1572" s="27" t="str">
        <f t="shared" si="74"/>
        <v>tnta</v>
      </c>
      <c r="V1572" s="23"/>
    </row>
    <row r="1573" spans="1:22" ht="28">
      <c r="A1573" s="23" t="s">
        <v>2013</v>
      </c>
      <c r="B1573" s="23" t="s">
        <v>1911</v>
      </c>
      <c r="C1573" s="24" t="s">
        <v>1912</v>
      </c>
      <c r="D1573" s="24" t="s">
        <v>1913</v>
      </c>
      <c r="E1573" s="24" t="s">
        <v>1935</v>
      </c>
      <c r="F1573" s="23" t="s">
        <v>1936</v>
      </c>
      <c r="G1573" s="23"/>
      <c r="H1573" s="23" t="s">
        <v>66</v>
      </c>
      <c r="I1573" s="24" t="s">
        <v>383</v>
      </c>
      <c r="J1573" s="23"/>
      <c r="K1573" s="24"/>
      <c r="L1573" s="26"/>
      <c r="M1573" s="26"/>
      <c r="N1573" s="23"/>
      <c r="O1573" s="27"/>
      <c r="P1573" s="23" t="s">
        <v>6221</v>
      </c>
      <c r="Q1573" s="27" t="str">
        <f>IF(O1573&lt;&gt;"",O1573,IF(ISNUMBER(FIND("xant",E1573)),"ant",IF(ISNUMBER(FIND("xgre",E1573)),"gre","glb")))</f>
        <v>glb</v>
      </c>
      <c r="R1573" s="23"/>
      <c r="S1573" s="23" t="str">
        <f t="shared" si="72"/>
        <v>alevel, site, time1</v>
      </c>
      <c r="T1573" s="23" t="str">
        <f t="shared" si="73"/>
        <v>area: point time: point</v>
      </c>
      <c r="U1573" s="27" t="str">
        <f t="shared" si="74"/>
        <v>tnta</v>
      </c>
      <c r="V1573" s="23"/>
    </row>
    <row r="1574" spans="1:22" ht="28">
      <c r="A1574" s="23" t="s">
        <v>1914</v>
      </c>
      <c r="B1574" s="23" t="s">
        <v>1915</v>
      </c>
      <c r="C1574" s="24" t="s">
        <v>1916</v>
      </c>
      <c r="D1574" s="24" t="s">
        <v>1894</v>
      </c>
      <c r="E1574" s="24" t="s">
        <v>634</v>
      </c>
      <c r="F1574" s="23" t="s">
        <v>268</v>
      </c>
      <c r="G1574" s="23"/>
      <c r="H1574" s="23" t="s">
        <v>16</v>
      </c>
      <c r="I1574" s="24" t="s">
        <v>17</v>
      </c>
      <c r="J1574" s="23" t="s">
        <v>18</v>
      </c>
      <c r="K1574" s="24"/>
      <c r="L1574" s="26"/>
      <c r="M1574" s="26"/>
      <c r="N1574" s="23"/>
      <c r="O1574" s="27"/>
      <c r="P1574" s="23" t="s">
        <v>6217</v>
      </c>
      <c r="Q1574" s="27" t="str">
        <f>IF(O1574&lt;&gt;"",O1574,IF(ISNUMBER(FIND("xant",E1574)),"ant",IF(ISNUMBER(FIND("xgre",E1574)),"gre","glb")))</f>
        <v>glb</v>
      </c>
      <c r="R1574" s="23"/>
      <c r="S1574" s="23" t="str">
        <f t="shared" si="72"/>
        <v>longitude, latitude, alevel, time</v>
      </c>
      <c r="T1574" s="23" t="str">
        <f t="shared" si="73"/>
        <v>area: time: mean</v>
      </c>
      <c r="U1574" s="27" t="str">
        <f t="shared" si="74"/>
        <v>tntc</v>
      </c>
      <c r="V1574" s="23"/>
    </row>
    <row r="1575" spans="1:22" ht="28">
      <c r="A1575" s="23" t="s">
        <v>2014</v>
      </c>
      <c r="B1575" s="23" t="s">
        <v>1915</v>
      </c>
      <c r="C1575" s="24" t="s">
        <v>1916</v>
      </c>
      <c r="D1575" s="24" t="s">
        <v>1894</v>
      </c>
      <c r="E1575" s="24" t="s">
        <v>1935</v>
      </c>
      <c r="F1575" s="23" t="s">
        <v>1936</v>
      </c>
      <c r="G1575" s="23"/>
      <c r="H1575" s="23" t="s">
        <v>66</v>
      </c>
      <c r="I1575" s="24" t="s">
        <v>383</v>
      </c>
      <c r="J1575" s="23"/>
      <c r="K1575" s="24"/>
      <c r="L1575" s="26"/>
      <c r="M1575" s="26"/>
      <c r="N1575" s="23"/>
      <c r="O1575" s="27"/>
      <c r="P1575" s="23" t="s">
        <v>6221</v>
      </c>
      <c r="Q1575" s="27" t="str">
        <f>IF(O1575&lt;&gt;"",O1575,IF(ISNUMBER(FIND("xant",E1575)),"ant",IF(ISNUMBER(FIND("xgre",E1575)),"gre","glb")))</f>
        <v>glb</v>
      </c>
      <c r="R1575" s="23"/>
      <c r="S1575" s="23" t="str">
        <f t="shared" si="72"/>
        <v>alevel, site, time1</v>
      </c>
      <c r="T1575" s="23" t="str">
        <f t="shared" si="73"/>
        <v>area: point time: point</v>
      </c>
      <c r="U1575" s="27" t="str">
        <f t="shared" si="74"/>
        <v>tntc</v>
      </c>
      <c r="V1575" s="23"/>
    </row>
    <row r="1576" spans="1:22" ht="28">
      <c r="A1576" s="23" t="s">
        <v>3554</v>
      </c>
      <c r="B1576" s="23" t="s">
        <v>1915</v>
      </c>
      <c r="C1576" s="24" t="s">
        <v>1916</v>
      </c>
      <c r="D1576" s="24" t="s">
        <v>2634</v>
      </c>
      <c r="E1576" s="24" t="s">
        <v>1318</v>
      </c>
      <c r="F1576" s="23" t="s">
        <v>1319</v>
      </c>
      <c r="G1576" s="23"/>
      <c r="H1576" s="23" t="s">
        <v>16</v>
      </c>
      <c r="I1576" s="24" t="s">
        <v>1320</v>
      </c>
      <c r="J1576" s="23"/>
      <c r="K1576" s="24"/>
      <c r="L1576" s="26"/>
      <c r="M1576" s="26"/>
      <c r="N1576" s="23"/>
      <c r="O1576" s="27"/>
      <c r="P1576" s="23" t="s">
        <v>6217</v>
      </c>
      <c r="Q1576" s="27" t="str">
        <f>IF(O1576&lt;&gt;"",O1576,IF(ISNUMBER(FIND("xant",E1576)),"ant",IF(ISNUMBER(FIND("xgre",E1576)),"gre","glb")))</f>
        <v>glb</v>
      </c>
      <c r="R1576" s="23"/>
      <c r="S1576" s="23" t="str">
        <f t="shared" si="72"/>
        <v>latitude, plev39, time</v>
      </c>
      <c r="T1576" s="23" t="str">
        <f t="shared" si="73"/>
        <v>longitude: time: mean where air</v>
      </c>
      <c r="U1576" s="27" t="str">
        <f t="shared" si="74"/>
        <v>tntc</v>
      </c>
      <c r="V1576" s="23"/>
    </row>
    <row r="1577" spans="1:22" ht="126">
      <c r="A1577" s="23" t="s">
        <v>3450</v>
      </c>
      <c r="B1577" s="23" t="s">
        <v>3451</v>
      </c>
      <c r="C1577" s="24" t="s">
        <v>3452</v>
      </c>
      <c r="D1577" s="24" t="s">
        <v>3453</v>
      </c>
      <c r="E1577" s="24" t="s">
        <v>634</v>
      </c>
      <c r="F1577" s="23" t="s">
        <v>268</v>
      </c>
      <c r="G1577" s="23"/>
      <c r="H1577" s="23" t="s">
        <v>16</v>
      </c>
      <c r="I1577" s="24" t="s">
        <v>17</v>
      </c>
      <c r="J1577" s="23" t="s">
        <v>18</v>
      </c>
      <c r="K1577" s="24"/>
      <c r="L1577" s="26"/>
      <c r="M1577" s="26"/>
      <c r="N1577" s="23"/>
      <c r="O1577" s="27"/>
      <c r="P1577" s="23" t="s">
        <v>6217</v>
      </c>
      <c r="Q1577" s="27" t="str">
        <f>IF(O1577&lt;&gt;"",O1577,IF(ISNUMBER(FIND("xant",E1577)),"ant",IF(ISNUMBER(FIND("xgre",E1577)),"gre","glb")))</f>
        <v>glb</v>
      </c>
      <c r="R1577" s="23"/>
      <c r="S1577" s="23" t="str">
        <f t="shared" si="72"/>
        <v>longitude, latitude, alevel, time</v>
      </c>
      <c r="T1577" s="23" t="str">
        <f t="shared" si="73"/>
        <v>area: time: mean</v>
      </c>
      <c r="U1577" s="27" t="str">
        <f t="shared" si="74"/>
        <v>tntd</v>
      </c>
      <c r="V1577" s="23"/>
    </row>
    <row r="1578" spans="1:22" ht="28">
      <c r="A1578" s="23" t="s">
        <v>3582</v>
      </c>
      <c r="B1578" s="23" t="s">
        <v>3451</v>
      </c>
      <c r="C1578" s="24" t="s">
        <v>3452</v>
      </c>
      <c r="D1578" s="24" t="s">
        <v>3576</v>
      </c>
      <c r="E1578" s="24" t="s">
        <v>1935</v>
      </c>
      <c r="F1578" s="23" t="s">
        <v>1936</v>
      </c>
      <c r="G1578" s="23"/>
      <c r="H1578" s="23" t="s">
        <v>66</v>
      </c>
      <c r="I1578" s="24" t="s">
        <v>383</v>
      </c>
      <c r="J1578" s="23"/>
      <c r="K1578" s="24"/>
      <c r="L1578" s="26"/>
      <c r="M1578" s="26"/>
      <c r="N1578" s="23"/>
      <c r="O1578" s="27"/>
      <c r="P1578" s="23" t="s">
        <v>6221</v>
      </c>
      <c r="Q1578" s="27" t="str">
        <f>IF(O1578&lt;&gt;"",O1578,IF(ISNUMBER(FIND("xant",E1578)),"ant",IF(ISNUMBER(FIND("xgre",E1578)),"gre","glb")))</f>
        <v>glb</v>
      </c>
      <c r="R1578" s="23"/>
      <c r="S1578" s="23" t="str">
        <f t="shared" si="72"/>
        <v>alevel, site, time1</v>
      </c>
      <c r="T1578" s="23" t="str">
        <f t="shared" si="73"/>
        <v>area: point time: point</v>
      </c>
      <c r="U1578" s="27" t="str">
        <f t="shared" si="74"/>
        <v>tntd</v>
      </c>
      <c r="V1578" s="23"/>
    </row>
    <row r="1579" spans="1:22" ht="154">
      <c r="A1579" s="23" t="s">
        <v>1917</v>
      </c>
      <c r="B1579" s="23" t="s">
        <v>1918</v>
      </c>
      <c r="C1579" s="24" t="s">
        <v>1919</v>
      </c>
      <c r="D1579" s="24" t="s">
        <v>1920</v>
      </c>
      <c r="E1579" s="24" t="s">
        <v>634</v>
      </c>
      <c r="F1579" s="23" t="s">
        <v>268</v>
      </c>
      <c r="G1579" s="23"/>
      <c r="H1579" s="23" t="s">
        <v>16</v>
      </c>
      <c r="I1579" s="24" t="s">
        <v>17</v>
      </c>
      <c r="J1579" s="23" t="s">
        <v>18</v>
      </c>
      <c r="K1579" s="24"/>
      <c r="L1579" s="26"/>
      <c r="M1579" s="26"/>
      <c r="N1579" s="23"/>
      <c r="O1579" s="27"/>
      <c r="P1579" s="23" t="s">
        <v>6217</v>
      </c>
      <c r="Q1579" s="27" t="str">
        <f>IF(O1579&lt;&gt;"",O1579,IF(ISNUMBER(FIND("xant",E1579)),"ant",IF(ISNUMBER(FIND("xgre",E1579)),"gre","glb")))</f>
        <v>glb</v>
      </c>
      <c r="R1579" s="23"/>
      <c r="S1579" s="23" t="str">
        <f t="shared" si="72"/>
        <v>longitude, latitude, alevel, time</v>
      </c>
      <c r="T1579" s="23" t="str">
        <f t="shared" si="73"/>
        <v>area: time: mean</v>
      </c>
      <c r="U1579" s="27" t="str">
        <f t="shared" si="74"/>
        <v>tntmp</v>
      </c>
      <c r="V1579" s="23"/>
    </row>
    <row r="1580" spans="1:22" ht="154">
      <c r="A1580" s="23" t="s">
        <v>2015</v>
      </c>
      <c r="B1580" s="23" t="s">
        <v>1918</v>
      </c>
      <c r="C1580" s="24" t="s">
        <v>1919</v>
      </c>
      <c r="D1580" s="24" t="s">
        <v>1920</v>
      </c>
      <c r="E1580" s="24" t="s">
        <v>1935</v>
      </c>
      <c r="F1580" s="23" t="s">
        <v>1936</v>
      </c>
      <c r="G1580" s="23"/>
      <c r="H1580" s="23" t="s">
        <v>66</v>
      </c>
      <c r="I1580" s="24" t="s">
        <v>383</v>
      </c>
      <c r="J1580" s="23"/>
      <c r="K1580" s="24"/>
      <c r="L1580" s="26"/>
      <c r="M1580" s="26"/>
      <c r="N1580" s="23"/>
      <c r="O1580" s="27"/>
      <c r="P1580" s="23" t="s">
        <v>6221</v>
      </c>
      <c r="Q1580" s="27" t="str">
        <f>IF(O1580&lt;&gt;"",O1580,IF(ISNUMBER(FIND("xant",E1580)),"ant",IF(ISNUMBER(FIND("xgre",E1580)),"gre","glb")))</f>
        <v>glb</v>
      </c>
      <c r="R1580" s="23"/>
      <c r="S1580" s="23" t="str">
        <f t="shared" si="72"/>
        <v>alevel, site, time1</v>
      </c>
      <c r="T1580" s="23" t="str">
        <f t="shared" si="73"/>
        <v>area: point time: point</v>
      </c>
      <c r="U1580" s="27" t="str">
        <f t="shared" si="74"/>
        <v>tntmp</v>
      </c>
      <c r="V1580" s="23"/>
    </row>
    <row r="1581" spans="1:22" ht="28">
      <c r="A1581" s="23" t="s">
        <v>2664</v>
      </c>
      <c r="B1581" s="23" t="s">
        <v>1918</v>
      </c>
      <c r="C1581" s="24" t="s">
        <v>2665</v>
      </c>
      <c r="D1581" s="24" t="s">
        <v>2666</v>
      </c>
      <c r="E1581" s="24" t="s">
        <v>1318</v>
      </c>
      <c r="F1581" s="23" t="s">
        <v>1319</v>
      </c>
      <c r="G1581" s="23"/>
      <c r="H1581" s="23" t="s">
        <v>16</v>
      </c>
      <c r="I1581" s="24" t="s">
        <v>1320</v>
      </c>
      <c r="J1581" s="23"/>
      <c r="K1581" s="24"/>
      <c r="L1581" s="26"/>
      <c r="M1581" s="26"/>
      <c r="N1581" s="23"/>
      <c r="O1581" s="27"/>
      <c r="P1581" s="23" t="s">
        <v>6217</v>
      </c>
      <c r="Q1581" s="27" t="str">
        <f>IF(O1581&lt;&gt;"",O1581,IF(ISNUMBER(FIND("xant",E1581)),"ant",IF(ISNUMBER(FIND("xgre",E1581)),"gre","glb")))</f>
        <v>glb</v>
      </c>
      <c r="R1581" s="23"/>
      <c r="S1581" s="23" t="str">
        <f t="shared" si="72"/>
        <v>latitude, plev39, time</v>
      </c>
      <c r="T1581" s="23" t="str">
        <f t="shared" si="73"/>
        <v>longitude: time: mean where air</v>
      </c>
      <c r="U1581" s="27" t="str">
        <f t="shared" si="74"/>
        <v>tntmp</v>
      </c>
      <c r="V1581" s="23"/>
    </row>
    <row r="1582" spans="1:22" ht="28">
      <c r="A1582" s="23" t="s">
        <v>3555</v>
      </c>
      <c r="B1582" s="23" t="s">
        <v>1918</v>
      </c>
      <c r="C1582" s="24" t="s">
        <v>1919</v>
      </c>
      <c r="D1582" s="24" t="s">
        <v>2666</v>
      </c>
      <c r="E1582" s="24" t="s">
        <v>1318</v>
      </c>
      <c r="F1582" s="23" t="s">
        <v>1319</v>
      </c>
      <c r="G1582" s="23"/>
      <c r="H1582" s="23" t="s">
        <v>16</v>
      </c>
      <c r="I1582" s="24" t="s">
        <v>1320</v>
      </c>
      <c r="J1582" s="23"/>
      <c r="K1582" s="24"/>
      <c r="L1582" s="26"/>
      <c r="M1582" s="26"/>
      <c r="N1582" s="23"/>
      <c r="O1582" s="27"/>
      <c r="P1582" s="23" t="s">
        <v>6217</v>
      </c>
      <c r="Q1582" s="27" t="str">
        <f>IF(O1582&lt;&gt;"",O1582,IF(ISNUMBER(FIND("xant",E1582)),"ant",IF(ISNUMBER(FIND("xgre",E1582)),"gre","glb")))</f>
        <v>glb</v>
      </c>
      <c r="R1582" s="23"/>
      <c r="S1582" s="23" t="str">
        <f t="shared" si="72"/>
        <v>latitude, plev39, time</v>
      </c>
      <c r="T1582" s="23" t="str">
        <f t="shared" si="73"/>
        <v>longitude: time: mean where air</v>
      </c>
      <c r="U1582" s="27" t="str">
        <f t="shared" si="74"/>
        <v>tntmp</v>
      </c>
      <c r="V1582" s="23"/>
    </row>
    <row r="1583" spans="1:22" ht="28">
      <c r="A1583" s="23" t="s">
        <v>3556</v>
      </c>
      <c r="B1583" s="23" t="s">
        <v>3557</v>
      </c>
      <c r="C1583" s="24" t="s">
        <v>3558</v>
      </c>
      <c r="D1583" s="24" t="s">
        <v>2634</v>
      </c>
      <c r="E1583" s="24" t="s">
        <v>1318</v>
      </c>
      <c r="F1583" s="23" t="s">
        <v>1319</v>
      </c>
      <c r="G1583" s="23"/>
      <c r="H1583" s="23" t="s">
        <v>16</v>
      </c>
      <c r="I1583" s="24" t="s">
        <v>1320</v>
      </c>
      <c r="J1583" s="23"/>
      <c r="K1583" s="24"/>
      <c r="L1583" s="26"/>
      <c r="M1583" s="26"/>
      <c r="N1583" s="23"/>
      <c r="O1583" s="27"/>
      <c r="P1583" s="23" t="s">
        <v>6217</v>
      </c>
      <c r="Q1583" s="27" t="str">
        <f>IF(O1583&lt;&gt;"",O1583,IF(ISNUMBER(FIND("xant",E1583)),"ant",IF(ISNUMBER(FIND("xgre",E1583)),"gre","glb")))</f>
        <v>glb</v>
      </c>
      <c r="R1583" s="23"/>
      <c r="S1583" s="23" t="str">
        <f t="shared" si="72"/>
        <v>latitude, plev39, time</v>
      </c>
      <c r="T1583" s="23" t="str">
        <f t="shared" si="73"/>
        <v>longitude: time: mean where air</v>
      </c>
      <c r="U1583" s="27" t="str">
        <f t="shared" si="74"/>
        <v>tntnogw</v>
      </c>
      <c r="V1583" s="23"/>
    </row>
    <row r="1584" spans="1:22" ht="28">
      <c r="A1584" s="23" t="s">
        <v>3559</v>
      </c>
      <c r="B1584" s="23" t="s">
        <v>3560</v>
      </c>
      <c r="C1584" s="24" t="s">
        <v>3561</v>
      </c>
      <c r="D1584" s="24" t="s">
        <v>2634</v>
      </c>
      <c r="E1584" s="24" t="s">
        <v>1318</v>
      </c>
      <c r="F1584" s="23" t="s">
        <v>1319</v>
      </c>
      <c r="G1584" s="23"/>
      <c r="H1584" s="23" t="s">
        <v>16</v>
      </c>
      <c r="I1584" s="24" t="s">
        <v>1320</v>
      </c>
      <c r="J1584" s="23"/>
      <c r="K1584" s="24"/>
      <c r="L1584" s="26"/>
      <c r="M1584" s="26"/>
      <c r="N1584" s="23"/>
      <c r="O1584" s="27"/>
      <c r="P1584" s="23" t="s">
        <v>6217</v>
      </c>
      <c r="Q1584" s="27" t="str">
        <f>IF(O1584&lt;&gt;"",O1584,IF(ISNUMBER(FIND("xant",E1584)),"ant",IF(ISNUMBER(FIND("xgre",E1584)),"gre","glb")))</f>
        <v>glb</v>
      </c>
      <c r="R1584" s="23"/>
      <c r="S1584" s="23" t="str">
        <f t="shared" si="72"/>
        <v>latitude, plev39, time</v>
      </c>
      <c r="T1584" s="23" t="str">
        <f t="shared" si="73"/>
        <v>longitude: time: mean where air</v>
      </c>
      <c r="U1584" s="27" t="str">
        <f t="shared" si="74"/>
        <v>tntogw</v>
      </c>
      <c r="V1584" s="23"/>
    </row>
    <row r="1585" spans="1:22" ht="28">
      <c r="A1585" s="23" t="s">
        <v>3454</v>
      </c>
      <c r="B1585" s="23" t="s">
        <v>3455</v>
      </c>
      <c r="C1585" s="24" t="s">
        <v>3456</v>
      </c>
      <c r="D1585" s="24" t="s">
        <v>3445</v>
      </c>
      <c r="E1585" s="24" t="s">
        <v>634</v>
      </c>
      <c r="F1585" s="23" t="s">
        <v>268</v>
      </c>
      <c r="G1585" s="23"/>
      <c r="H1585" s="23" t="s">
        <v>16</v>
      </c>
      <c r="I1585" s="24" t="s">
        <v>17</v>
      </c>
      <c r="J1585" s="23" t="s">
        <v>18</v>
      </c>
      <c r="K1585" s="24"/>
      <c r="L1585" s="26"/>
      <c r="M1585" s="26"/>
      <c r="N1585" s="23"/>
      <c r="O1585" s="27"/>
      <c r="P1585" s="23" t="s">
        <v>6217</v>
      </c>
      <c r="Q1585" s="27" t="str">
        <f>IF(O1585&lt;&gt;"",O1585,IF(ISNUMBER(FIND("xant",E1585)),"ant",IF(ISNUMBER(FIND("xgre",E1585)),"gre","glb")))</f>
        <v>glb</v>
      </c>
      <c r="R1585" s="23"/>
      <c r="S1585" s="23" t="str">
        <f t="shared" si="72"/>
        <v>longitude, latitude, alevel, time</v>
      </c>
      <c r="T1585" s="23" t="str">
        <f t="shared" si="73"/>
        <v>area: time: mean</v>
      </c>
      <c r="U1585" s="27" t="str">
        <f t="shared" si="74"/>
        <v>tntpbl</v>
      </c>
      <c r="V1585" s="23"/>
    </row>
    <row r="1586" spans="1:22" ht="28">
      <c r="A1586" s="23" t="s">
        <v>3583</v>
      </c>
      <c r="B1586" s="23" t="s">
        <v>3455</v>
      </c>
      <c r="C1586" s="24" t="s">
        <v>3456</v>
      </c>
      <c r="D1586" s="24" t="s">
        <v>3576</v>
      </c>
      <c r="E1586" s="24" t="s">
        <v>1935</v>
      </c>
      <c r="F1586" s="23" t="s">
        <v>1936</v>
      </c>
      <c r="G1586" s="23"/>
      <c r="H1586" s="23" t="s">
        <v>66</v>
      </c>
      <c r="I1586" s="24" t="s">
        <v>383</v>
      </c>
      <c r="J1586" s="23"/>
      <c r="K1586" s="24"/>
      <c r="L1586" s="26"/>
      <c r="M1586" s="26"/>
      <c r="N1586" s="23"/>
      <c r="O1586" s="27"/>
      <c r="P1586" s="23" t="s">
        <v>6221</v>
      </c>
      <c r="Q1586" s="27" t="str">
        <f>IF(O1586&lt;&gt;"",O1586,IF(ISNUMBER(FIND("xant",E1586)),"ant",IF(ISNUMBER(FIND("xgre",E1586)),"gre","glb")))</f>
        <v>glb</v>
      </c>
      <c r="R1586" s="23"/>
      <c r="S1586" s="23" t="str">
        <f t="shared" si="72"/>
        <v>alevel, site, time1</v>
      </c>
      <c r="T1586" s="23" t="str">
        <f t="shared" si="73"/>
        <v>area: point time: point</v>
      </c>
      <c r="U1586" s="27" t="str">
        <f t="shared" si="74"/>
        <v>tntpbl</v>
      </c>
      <c r="V1586" s="23"/>
    </row>
    <row r="1587" spans="1:22" ht="28">
      <c r="A1587" s="23" t="s">
        <v>1921</v>
      </c>
      <c r="B1587" s="23" t="s">
        <v>1922</v>
      </c>
      <c r="C1587" s="24" t="s">
        <v>1923</v>
      </c>
      <c r="D1587" s="24" t="s">
        <v>1924</v>
      </c>
      <c r="E1587" s="24" t="s">
        <v>634</v>
      </c>
      <c r="F1587" s="23" t="s">
        <v>268</v>
      </c>
      <c r="G1587" s="23"/>
      <c r="H1587" s="23" t="s">
        <v>16</v>
      </c>
      <c r="I1587" s="24" t="s">
        <v>17</v>
      </c>
      <c r="J1587" s="23" t="s">
        <v>18</v>
      </c>
      <c r="K1587" s="24"/>
      <c r="L1587" s="26"/>
      <c r="M1587" s="26"/>
      <c r="N1587" s="23"/>
      <c r="O1587" s="27"/>
      <c r="P1587" s="23" t="s">
        <v>6217</v>
      </c>
      <c r="Q1587" s="27" t="str">
        <f>IF(O1587&lt;&gt;"",O1587,IF(ISNUMBER(FIND("xant",E1587)),"ant",IF(ISNUMBER(FIND("xgre",E1587)),"gre","glb")))</f>
        <v>glb</v>
      </c>
      <c r="R1587" s="23"/>
      <c r="S1587" s="23" t="str">
        <f t="shared" si="72"/>
        <v>longitude, latitude, alevel, time</v>
      </c>
      <c r="T1587" s="23" t="str">
        <f t="shared" si="73"/>
        <v>area: time: mean</v>
      </c>
      <c r="U1587" s="27" t="str">
        <f t="shared" si="74"/>
        <v>tntr</v>
      </c>
      <c r="V1587" s="23"/>
    </row>
    <row r="1588" spans="1:22" ht="28">
      <c r="A1588" s="23" t="s">
        <v>2016</v>
      </c>
      <c r="B1588" s="23" t="s">
        <v>1922</v>
      </c>
      <c r="C1588" s="24" t="s">
        <v>1923</v>
      </c>
      <c r="D1588" s="24" t="s">
        <v>1924</v>
      </c>
      <c r="E1588" s="24" t="s">
        <v>1935</v>
      </c>
      <c r="F1588" s="23" t="s">
        <v>1936</v>
      </c>
      <c r="G1588" s="23"/>
      <c r="H1588" s="23" t="s">
        <v>66</v>
      </c>
      <c r="I1588" s="24" t="s">
        <v>383</v>
      </c>
      <c r="J1588" s="23"/>
      <c r="K1588" s="24"/>
      <c r="L1588" s="26"/>
      <c r="M1588" s="26"/>
      <c r="N1588" s="23"/>
      <c r="O1588" s="27"/>
      <c r="P1588" s="23" t="s">
        <v>6221</v>
      </c>
      <c r="Q1588" s="27" t="str">
        <f>IF(O1588&lt;&gt;"",O1588,IF(ISNUMBER(FIND("xant",E1588)),"ant",IF(ISNUMBER(FIND("xgre",E1588)),"gre","glb")))</f>
        <v>glb</v>
      </c>
      <c r="R1588" s="23"/>
      <c r="S1588" s="23" t="str">
        <f t="shared" si="72"/>
        <v>alevel, site, time1</v>
      </c>
      <c r="T1588" s="23" t="str">
        <f t="shared" si="73"/>
        <v>area: point time: point</v>
      </c>
      <c r="U1588" s="27" t="str">
        <f t="shared" si="74"/>
        <v>tntr</v>
      </c>
      <c r="V1588" s="23"/>
    </row>
    <row r="1589" spans="1:22" ht="28">
      <c r="A1589" s="23" t="s">
        <v>1229</v>
      </c>
      <c r="B1589" s="23" t="s">
        <v>1230</v>
      </c>
      <c r="C1589" s="24" t="s">
        <v>1231</v>
      </c>
      <c r="D1589" s="24" t="s">
        <v>1232</v>
      </c>
      <c r="E1589" s="24" t="s">
        <v>634</v>
      </c>
      <c r="F1589" s="23" t="s">
        <v>268</v>
      </c>
      <c r="G1589" s="23"/>
      <c r="H1589" s="23" t="s">
        <v>16</v>
      </c>
      <c r="I1589" s="24" t="s">
        <v>17</v>
      </c>
      <c r="J1589" s="23" t="s">
        <v>18</v>
      </c>
      <c r="K1589" s="24"/>
      <c r="L1589" s="26"/>
      <c r="M1589" s="26"/>
      <c r="N1589" s="23"/>
      <c r="O1589" s="27"/>
      <c r="P1589" s="23" t="s">
        <v>6217</v>
      </c>
      <c r="Q1589" s="27" t="str">
        <f>IF(O1589&lt;&gt;"",O1589,IF(ISNUMBER(FIND("xant",E1589)),"ant",IF(ISNUMBER(FIND("xgre",E1589)),"gre","glb")))</f>
        <v>glb</v>
      </c>
      <c r="R1589" s="23"/>
      <c r="S1589" s="23" t="str">
        <f t="shared" si="72"/>
        <v>longitude, latitude, alevel, time</v>
      </c>
      <c r="T1589" s="23" t="str">
        <f t="shared" si="73"/>
        <v>area: time: mean</v>
      </c>
      <c r="U1589" s="27" t="str">
        <f t="shared" si="74"/>
        <v>tntrl</v>
      </c>
      <c r="V1589" s="23"/>
    </row>
    <row r="1590" spans="1:22" ht="42">
      <c r="A1590" s="23" t="s">
        <v>2667</v>
      </c>
      <c r="B1590" s="23" t="s">
        <v>1230</v>
      </c>
      <c r="C1590" s="24" t="s">
        <v>2668</v>
      </c>
      <c r="D1590" s="24" t="s">
        <v>2669</v>
      </c>
      <c r="E1590" s="24" t="s">
        <v>1318</v>
      </c>
      <c r="F1590" s="23" t="s">
        <v>1319</v>
      </c>
      <c r="G1590" s="23"/>
      <c r="H1590" s="23" t="s">
        <v>16</v>
      </c>
      <c r="I1590" s="24" t="s">
        <v>1320</v>
      </c>
      <c r="J1590" s="23"/>
      <c r="K1590" s="24"/>
      <c r="L1590" s="26"/>
      <c r="M1590" s="26"/>
      <c r="N1590" s="23"/>
      <c r="O1590" s="27"/>
      <c r="P1590" s="23" t="s">
        <v>6217</v>
      </c>
      <c r="Q1590" s="27" t="str">
        <f>IF(O1590&lt;&gt;"",O1590,IF(ISNUMBER(FIND("xant",E1590)),"ant",IF(ISNUMBER(FIND("xgre",E1590)),"gre","glb")))</f>
        <v>glb</v>
      </c>
      <c r="R1590" s="23"/>
      <c r="S1590" s="23" t="str">
        <f t="shared" si="72"/>
        <v>latitude, plev39, time</v>
      </c>
      <c r="T1590" s="23" t="str">
        <f t="shared" si="73"/>
        <v>longitude: time: mean where air</v>
      </c>
      <c r="U1590" s="27" t="str">
        <f t="shared" si="74"/>
        <v>tntrl</v>
      </c>
      <c r="V1590" s="23"/>
    </row>
    <row r="1591" spans="1:22" ht="28">
      <c r="A1591" s="23" t="s">
        <v>3562</v>
      </c>
      <c r="B1591" s="23" t="s">
        <v>1230</v>
      </c>
      <c r="C1591" s="24" t="s">
        <v>1231</v>
      </c>
      <c r="D1591" s="24" t="s">
        <v>2634</v>
      </c>
      <c r="E1591" s="24" t="s">
        <v>1318</v>
      </c>
      <c r="F1591" s="23" t="s">
        <v>1319</v>
      </c>
      <c r="G1591" s="23"/>
      <c r="H1591" s="23" t="s">
        <v>16</v>
      </c>
      <c r="I1591" s="24" t="s">
        <v>1320</v>
      </c>
      <c r="J1591" s="23"/>
      <c r="K1591" s="24"/>
      <c r="L1591" s="26"/>
      <c r="M1591" s="26"/>
      <c r="N1591" s="23"/>
      <c r="O1591" s="27"/>
      <c r="P1591" s="23" t="s">
        <v>6217</v>
      </c>
      <c r="Q1591" s="27" t="str">
        <f>IF(O1591&lt;&gt;"",O1591,IF(ISNUMBER(FIND("xant",E1591)),"ant",IF(ISNUMBER(FIND("xgre",E1591)),"gre","glb")))</f>
        <v>glb</v>
      </c>
      <c r="R1591" s="23"/>
      <c r="S1591" s="23" t="str">
        <f t="shared" si="72"/>
        <v>latitude, plev39, time</v>
      </c>
      <c r="T1591" s="23" t="str">
        <f t="shared" si="73"/>
        <v>longitude: time: mean where air</v>
      </c>
      <c r="U1591" s="27" t="str">
        <f t="shared" si="74"/>
        <v>tntrl</v>
      </c>
      <c r="V1591" s="23"/>
    </row>
    <row r="1592" spans="1:22" ht="28">
      <c r="A1592" s="23" t="s">
        <v>3584</v>
      </c>
      <c r="B1592" s="23" t="s">
        <v>1230</v>
      </c>
      <c r="C1592" s="24" t="s">
        <v>1231</v>
      </c>
      <c r="D1592" s="24" t="s">
        <v>3576</v>
      </c>
      <c r="E1592" s="24" t="s">
        <v>1935</v>
      </c>
      <c r="F1592" s="23" t="s">
        <v>1936</v>
      </c>
      <c r="G1592" s="23"/>
      <c r="H1592" s="23" t="s">
        <v>66</v>
      </c>
      <c r="I1592" s="24" t="s">
        <v>383</v>
      </c>
      <c r="J1592" s="23"/>
      <c r="K1592" s="24"/>
      <c r="L1592" s="26"/>
      <c r="M1592" s="26"/>
      <c r="N1592" s="23"/>
      <c r="O1592" s="27"/>
      <c r="P1592" s="23" t="s">
        <v>6221</v>
      </c>
      <c r="Q1592" s="27" t="str">
        <f>IF(O1592&lt;&gt;"",O1592,IF(ISNUMBER(FIND("xant",E1592)),"ant",IF(ISNUMBER(FIND("xgre",E1592)),"gre","glb")))</f>
        <v>glb</v>
      </c>
      <c r="R1592" s="23"/>
      <c r="S1592" s="23" t="str">
        <f t="shared" si="72"/>
        <v>alevel, site, time1</v>
      </c>
      <c r="T1592" s="23" t="str">
        <f t="shared" si="73"/>
        <v>area: point time: point</v>
      </c>
      <c r="U1592" s="27" t="str">
        <f t="shared" si="74"/>
        <v>tntrl</v>
      </c>
      <c r="V1592" s="23"/>
    </row>
    <row r="1593" spans="1:22" ht="28">
      <c r="A1593" s="23" t="s">
        <v>3457</v>
      </c>
      <c r="B1593" s="23" t="s">
        <v>3458</v>
      </c>
      <c r="C1593" s="24" t="s">
        <v>3459</v>
      </c>
      <c r="D1593" s="24" t="s">
        <v>3460</v>
      </c>
      <c r="E1593" s="24" t="s">
        <v>634</v>
      </c>
      <c r="F1593" s="23" t="s">
        <v>268</v>
      </c>
      <c r="G1593" s="23"/>
      <c r="H1593" s="23" t="s">
        <v>16</v>
      </c>
      <c r="I1593" s="24" t="s">
        <v>17</v>
      </c>
      <c r="J1593" s="23" t="s">
        <v>18</v>
      </c>
      <c r="K1593" s="24"/>
      <c r="L1593" s="26"/>
      <c r="M1593" s="26"/>
      <c r="N1593" s="23"/>
      <c r="O1593" s="27"/>
      <c r="P1593" s="23" t="s">
        <v>6217</v>
      </c>
      <c r="Q1593" s="27" t="str">
        <f>IF(O1593&lt;&gt;"",O1593,IF(ISNUMBER(FIND("xant",E1593)),"ant",IF(ISNUMBER(FIND("xgre",E1593)),"gre","glb")))</f>
        <v>glb</v>
      </c>
      <c r="R1593" s="23"/>
      <c r="S1593" s="23" t="str">
        <f t="shared" si="72"/>
        <v>longitude, latitude, alevel, time</v>
      </c>
      <c r="T1593" s="23" t="str">
        <f t="shared" si="73"/>
        <v>area: time: mean</v>
      </c>
      <c r="U1593" s="27" t="str">
        <f t="shared" si="74"/>
        <v>tntrlcs</v>
      </c>
      <c r="V1593" s="23"/>
    </row>
    <row r="1594" spans="1:22" ht="28">
      <c r="A1594" s="23" t="s">
        <v>3563</v>
      </c>
      <c r="B1594" s="23" t="s">
        <v>3458</v>
      </c>
      <c r="C1594" s="24" t="s">
        <v>3459</v>
      </c>
      <c r="D1594" s="24" t="s">
        <v>2634</v>
      </c>
      <c r="E1594" s="24" t="s">
        <v>1318</v>
      </c>
      <c r="F1594" s="23" t="s">
        <v>1319</v>
      </c>
      <c r="G1594" s="23"/>
      <c r="H1594" s="23" t="s">
        <v>16</v>
      </c>
      <c r="I1594" s="24" t="s">
        <v>1320</v>
      </c>
      <c r="J1594" s="23"/>
      <c r="K1594" s="24"/>
      <c r="L1594" s="26"/>
      <c r="M1594" s="26"/>
      <c r="N1594" s="23"/>
      <c r="O1594" s="27"/>
      <c r="P1594" s="23" t="s">
        <v>6217</v>
      </c>
      <c r="Q1594" s="27" t="str">
        <f>IF(O1594&lt;&gt;"",O1594,IF(ISNUMBER(FIND("xant",E1594)),"ant",IF(ISNUMBER(FIND("xgre",E1594)),"gre","glb")))</f>
        <v>glb</v>
      </c>
      <c r="R1594" s="23"/>
      <c r="S1594" s="23" t="str">
        <f t="shared" si="72"/>
        <v>latitude, plev39, time</v>
      </c>
      <c r="T1594" s="23" t="str">
        <f t="shared" si="73"/>
        <v>longitude: time: mean where air</v>
      </c>
      <c r="U1594" s="27" t="str">
        <f t="shared" si="74"/>
        <v>tntrlcs</v>
      </c>
      <c r="V1594" s="23"/>
    </row>
    <row r="1595" spans="1:22" ht="28">
      <c r="A1595" s="23" t="s">
        <v>3585</v>
      </c>
      <c r="B1595" s="23" t="s">
        <v>3458</v>
      </c>
      <c r="C1595" s="24" t="s">
        <v>3459</v>
      </c>
      <c r="D1595" s="24" t="s">
        <v>3576</v>
      </c>
      <c r="E1595" s="24" t="s">
        <v>1935</v>
      </c>
      <c r="F1595" s="23" t="s">
        <v>1936</v>
      </c>
      <c r="G1595" s="23"/>
      <c r="H1595" s="23" t="s">
        <v>66</v>
      </c>
      <c r="I1595" s="24" t="s">
        <v>383</v>
      </c>
      <c r="J1595" s="23"/>
      <c r="K1595" s="24"/>
      <c r="L1595" s="26"/>
      <c r="M1595" s="26"/>
      <c r="N1595" s="23"/>
      <c r="O1595" s="27"/>
      <c r="P1595" s="23" t="s">
        <v>6221</v>
      </c>
      <c r="Q1595" s="27" t="str">
        <f>IF(O1595&lt;&gt;"",O1595,IF(ISNUMBER(FIND("xant",E1595)),"ant",IF(ISNUMBER(FIND("xgre",E1595)),"gre","glb")))</f>
        <v>glb</v>
      </c>
      <c r="R1595" s="23"/>
      <c r="S1595" s="23" t="str">
        <f t="shared" si="72"/>
        <v>alevel, site, time1</v>
      </c>
      <c r="T1595" s="23" t="str">
        <f t="shared" si="73"/>
        <v>area: point time: point</v>
      </c>
      <c r="U1595" s="27" t="str">
        <f t="shared" si="74"/>
        <v>tntrlcs</v>
      </c>
      <c r="V1595" s="23"/>
    </row>
    <row r="1596" spans="1:22" ht="28">
      <c r="A1596" s="23" t="s">
        <v>1233</v>
      </c>
      <c r="B1596" s="23" t="s">
        <v>1234</v>
      </c>
      <c r="C1596" s="24" t="s">
        <v>1235</v>
      </c>
      <c r="D1596" s="24" t="s">
        <v>1236</v>
      </c>
      <c r="E1596" s="24" t="s">
        <v>634</v>
      </c>
      <c r="F1596" s="23" t="s">
        <v>268</v>
      </c>
      <c r="G1596" s="23"/>
      <c r="H1596" s="23" t="s">
        <v>16</v>
      </c>
      <c r="I1596" s="24" t="s">
        <v>17</v>
      </c>
      <c r="J1596" s="23" t="s">
        <v>18</v>
      </c>
      <c r="K1596" s="24"/>
      <c r="L1596" s="26"/>
      <c r="M1596" s="26"/>
      <c r="N1596" s="23"/>
      <c r="O1596" s="27"/>
      <c r="P1596" s="23" t="s">
        <v>6217</v>
      </c>
      <c r="Q1596" s="27" t="str">
        <f>IF(O1596&lt;&gt;"",O1596,IF(ISNUMBER(FIND("xant",E1596)),"ant",IF(ISNUMBER(FIND("xgre",E1596)),"gre","glb")))</f>
        <v>glb</v>
      </c>
      <c r="R1596" s="23"/>
      <c r="S1596" s="23" t="str">
        <f t="shared" si="72"/>
        <v>longitude, latitude, alevel, time</v>
      </c>
      <c r="T1596" s="23" t="str">
        <f t="shared" si="73"/>
        <v>area: time: mean</v>
      </c>
      <c r="U1596" s="27" t="str">
        <f t="shared" si="74"/>
        <v>tntrs</v>
      </c>
      <c r="V1596" s="23"/>
    </row>
    <row r="1597" spans="1:22" ht="42">
      <c r="A1597" s="23" t="s">
        <v>2670</v>
      </c>
      <c r="B1597" s="23" t="s">
        <v>1234</v>
      </c>
      <c r="C1597" s="24" t="s">
        <v>2671</v>
      </c>
      <c r="D1597" s="24" t="s">
        <v>2672</v>
      </c>
      <c r="E1597" s="24" t="s">
        <v>1318</v>
      </c>
      <c r="F1597" s="23" t="s">
        <v>1319</v>
      </c>
      <c r="G1597" s="23"/>
      <c r="H1597" s="23" t="s">
        <v>16</v>
      </c>
      <c r="I1597" s="24" t="s">
        <v>1320</v>
      </c>
      <c r="J1597" s="23"/>
      <c r="K1597" s="24"/>
      <c r="L1597" s="26"/>
      <c r="M1597" s="26"/>
      <c r="N1597" s="23"/>
      <c r="O1597" s="27"/>
      <c r="P1597" s="23" t="s">
        <v>6217</v>
      </c>
      <c r="Q1597" s="27" t="str">
        <f>IF(O1597&lt;&gt;"",O1597,IF(ISNUMBER(FIND("xant",E1597)),"ant",IF(ISNUMBER(FIND("xgre",E1597)),"gre","glb")))</f>
        <v>glb</v>
      </c>
      <c r="R1597" s="23"/>
      <c r="S1597" s="23" t="str">
        <f t="shared" si="72"/>
        <v>latitude, plev39, time</v>
      </c>
      <c r="T1597" s="23" t="str">
        <f t="shared" si="73"/>
        <v>longitude: time: mean where air</v>
      </c>
      <c r="U1597" s="27" t="str">
        <f t="shared" si="74"/>
        <v>tntrs</v>
      </c>
      <c r="V1597" s="23"/>
    </row>
    <row r="1598" spans="1:22" ht="28">
      <c r="A1598" s="23" t="s">
        <v>3564</v>
      </c>
      <c r="B1598" s="23" t="s">
        <v>1234</v>
      </c>
      <c r="C1598" s="24" t="s">
        <v>1235</v>
      </c>
      <c r="D1598" s="24" t="s">
        <v>2634</v>
      </c>
      <c r="E1598" s="24" t="s">
        <v>1318</v>
      </c>
      <c r="F1598" s="23" t="s">
        <v>1319</v>
      </c>
      <c r="G1598" s="23"/>
      <c r="H1598" s="23" t="s">
        <v>16</v>
      </c>
      <c r="I1598" s="24" t="s">
        <v>1320</v>
      </c>
      <c r="J1598" s="23"/>
      <c r="K1598" s="24"/>
      <c r="L1598" s="26"/>
      <c r="M1598" s="26"/>
      <c r="N1598" s="23"/>
      <c r="O1598" s="27"/>
      <c r="P1598" s="23" t="s">
        <v>6217</v>
      </c>
      <c r="Q1598" s="27" t="str">
        <f>IF(O1598&lt;&gt;"",O1598,IF(ISNUMBER(FIND("xant",E1598)),"ant",IF(ISNUMBER(FIND("xgre",E1598)),"gre","glb")))</f>
        <v>glb</v>
      </c>
      <c r="R1598" s="23"/>
      <c r="S1598" s="23" t="str">
        <f t="shared" si="72"/>
        <v>latitude, plev39, time</v>
      </c>
      <c r="T1598" s="23" t="str">
        <f t="shared" si="73"/>
        <v>longitude: time: mean where air</v>
      </c>
      <c r="U1598" s="27" t="str">
        <f t="shared" si="74"/>
        <v>tntrs</v>
      </c>
      <c r="V1598" s="23"/>
    </row>
    <row r="1599" spans="1:22" ht="28">
      <c r="A1599" s="23" t="s">
        <v>3586</v>
      </c>
      <c r="B1599" s="23" t="s">
        <v>1234</v>
      </c>
      <c r="C1599" s="24" t="s">
        <v>1235</v>
      </c>
      <c r="D1599" s="24" t="s">
        <v>3576</v>
      </c>
      <c r="E1599" s="24" t="s">
        <v>1935</v>
      </c>
      <c r="F1599" s="23" t="s">
        <v>1936</v>
      </c>
      <c r="G1599" s="23"/>
      <c r="H1599" s="23" t="s">
        <v>66</v>
      </c>
      <c r="I1599" s="24" t="s">
        <v>383</v>
      </c>
      <c r="J1599" s="23"/>
      <c r="K1599" s="24"/>
      <c r="L1599" s="26"/>
      <c r="M1599" s="26"/>
      <c r="N1599" s="23"/>
      <c r="O1599" s="27"/>
      <c r="P1599" s="23" t="s">
        <v>6221</v>
      </c>
      <c r="Q1599" s="27" t="str">
        <f>IF(O1599&lt;&gt;"",O1599,IF(ISNUMBER(FIND("xant",E1599)),"ant",IF(ISNUMBER(FIND("xgre",E1599)),"gre","glb")))</f>
        <v>glb</v>
      </c>
      <c r="R1599" s="23"/>
      <c r="S1599" s="23" t="str">
        <f t="shared" si="72"/>
        <v>alevel, site, time1</v>
      </c>
      <c r="T1599" s="23" t="str">
        <f t="shared" si="73"/>
        <v>area: point time: point</v>
      </c>
      <c r="U1599" s="27" t="str">
        <f t="shared" si="74"/>
        <v>tntrs</v>
      </c>
      <c r="V1599" s="23"/>
    </row>
    <row r="1600" spans="1:22" ht="28">
      <c r="A1600" s="23" t="s">
        <v>3461</v>
      </c>
      <c r="B1600" s="23" t="s">
        <v>3462</v>
      </c>
      <c r="C1600" s="24" t="s">
        <v>3463</v>
      </c>
      <c r="D1600" s="24" t="s">
        <v>3464</v>
      </c>
      <c r="E1600" s="24" t="s">
        <v>634</v>
      </c>
      <c r="F1600" s="23" t="s">
        <v>268</v>
      </c>
      <c r="G1600" s="23"/>
      <c r="H1600" s="23" t="s">
        <v>16</v>
      </c>
      <c r="I1600" s="24" t="s">
        <v>17</v>
      </c>
      <c r="J1600" s="23" t="s">
        <v>18</v>
      </c>
      <c r="K1600" s="24"/>
      <c r="L1600" s="26"/>
      <c r="M1600" s="26"/>
      <c r="N1600" s="23"/>
      <c r="O1600" s="27"/>
      <c r="P1600" s="23" t="s">
        <v>6217</v>
      </c>
      <c r="Q1600" s="27" t="str">
        <f>IF(O1600&lt;&gt;"",O1600,IF(ISNUMBER(FIND("xant",E1600)),"ant",IF(ISNUMBER(FIND("xgre",E1600)),"gre","glb")))</f>
        <v>glb</v>
      </c>
      <c r="R1600" s="23"/>
      <c r="S1600" s="23" t="str">
        <f t="shared" si="72"/>
        <v>longitude, latitude, alevel, time</v>
      </c>
      <c r="T1600" s="23" t="str">
        <f t="shared" si="73"/>
        <v>area: time: mean</v>
      </c>
      <c r="U1600" s="27" t="str">
        <f t="shared" si="74"/>
        <v>tntrscs</v>
      </c>
      <c r="V1600" s="23"/>
    </row>
    <row r="1601" spans="1:22" ht="28">
      <c r="A1601" s="23" t="s">
        <v>3565</v>
      </c>
      <c r="B1601" s="23" t="s">
        <v>3462</v>
      </c>
      <c r="C1601" s="24" t="s">
        <v>3463</v>
      </c>
      <c r="D1601" s="24" t="s">
        <v>2634</v>
      </c>
      <c r="E1601" s="24" t="s">
        <v>1318</v>
      </c>
      <c r="F1601" s="23" t="s">
        <v>1319</v>
      </c>
      <c r="G1601" s="23"/>
      <c r="H1601" s="23" t="s">
        <v>16</v>
      </c>
      <c r="I1601" s="24" t="s">
        <v>1320</v>
      </c>
      <c r="J1601" s="23"/>
      <c r="K1601" s="24"/>
      <c r="L1601" s="26"/>
      <c r="M1601" s="26"/>
      <c r="N1601" s="23"/>
      <c r="O1601" s="27"/>
      <c r="P1601" s="23" t="s">
        <v>6217</v>
      </c>
      <c r="Q1601" s="27" t="str">
        <f>IF(O1601&lt;&gt;"",O1601,IF(ISNUMBER(FIND("xant",E1601)),"ant",IF(ISNUMBER(FIND("xgre",E1601)),"gre","glb")))</f>
        <v>glb</v>
      </c>
      <c r="R1601" s="23"/>
      <c r="S1601" s="23" t="str">
        <f t="shared" si="72"/>
        <v>latitude, plev39, time</v>
      </c>
      <c r="T1601" s="23" t="str">
        <f t="shared" si="73"/>
        <v>longitude: time: mean where air</v>
      </c>
      <c r="U1601" s="27" t="str">
        <f t="shared" si="74"/>
        <v>tntrscs</v>
      </c>
      <c r="V1601" s="23"/>
    </row>
    <row r="1602" spans="1:22" ht="28">
      <c r="A1602" s="23" t="s">
        <v>3587</v>
      </c>
      <c r="B1602" s="23" t="s">
        <v>3462</v>
      </c>
      <c r="C1602" s="24" t="s">
        <v>3463</v>
      </c>
      <c r="D1602" s="24" t="s">
        <v>3576</v>
      </c>
      <c r="E1602" s="24" t="s">
        <v>1935</v>
      </c>
      <c r="F1602" s="23" t="s">
        <v>1936</v>
      </c>
      <c r="G1602" s="23"/>
      <c r="H1602" s="23" t="s">
        <v>66</v>
      </c>
      <c r="I1602" s="24" t="s">
        <v>383</v>
      </c>
      <c r="J1602" s="23"/>
      <c r="K1602" s="24"/>
      <c r="L1602" s="26"/>
      <c r="M1602" s="26"/>
      <c r="N1602" s="23"/>
      <c r="O1602" s="27"/>
      <c r="P1602" s="23" t="s">
        <v>6221</v>
      </c>
      <c r="Q1602" s="27" t="str">
        <f>IF(O1602&lt;&gt;"",O1602,IF(ISNUMBER(FIND("xant",E1602)),"ant",IF(ISNUMBER(FIND("xgre",E1602)),"gre","glb")))</f>
        <v>glb</v>
      </c>
      <c r="R1602" s="23"/>
      <c r="S1602" s="23" t="str">
        <f t="shared" ref="S1602:S1665" si="75">IF(L1602="",E1602,L1602)</f>
        <v>alevel, site, time1</v>
      </c>
      <c r="T1602" s="23" t="str">
        <f t="shared" ref="T1602:T1665" si="76">IF(M1602="",I1602,M1602)</f>
        <v>area: point time: point</v>
      </c>
      <c r="U1602" s="27" t="str">
        <f t="shared" ref="U1602:U1665" si="77">IF(N1602="",B1602,N1602)</f>
        <v>tntrscs</v>
      </c>
      <c r="V1602" s="23"/>
    </row>
    <row r="1603" spans="1:22" ht="224">
      <c r="A1603" s="23" t="s">
        <v>3465</v>
      </c>
      <c r="B1603" s="23" t="s">
        <v>3466</v>
      </c>
      <c r="C1603" s="24" t="s">
        <v>3467</v>
      </c>
      <c r="D1603" s="24" t="s">
        <v>3468</v>
      </c>
      <c r="E1603" s="24" t="s">
        <v>634</v>
      </c>
      <c r="F1603" s="23" t="s">
        <v>268</v>
      </c>
      <c r="G1603" s="23"/>
      <c r="H1603" s="23" t="s">
        <v>16</v>
      </c>
      <c r="I1603" s="24" t="s">
        <v>17</v>
      </c>
      <c r="J1603" s="23" t="s">
        <v>18</v>
      </c>
      <c r="K1603" s="24"/>
      <c r="L1603" s="26"/>
      <c r="M1603" s="26"/>
      <c r="N1603" s="23"/>
      <c r="O1603" s="27"/>
      <c r="P1603" s="23" t="s">
        <v>6217</v>
      </c>
      <c r="Q1603" s="27" t="str">
        <f>IF(O1603&lt;&gt;"",O1603,IF(ISNUMBER(FIND("xant",E1603)),"ant",IF(ISNUMBER(FIND("xgre",E1603)),"gre","glb")))</f>
        <v>glb</v>
      </c>
      <c r="R1603" s="23"/>
      <c r="S1603" s="23" t="str">
        <f t="shared" si="75"/>
        <v>longitude, latitude, alevel, time</v>
      </c>
      <c r="T1603" s="23" t="str">
        <f t="shared" si="76"/>
        <v>area: time: mean</v>
      </c>
      <c r="U1603" s="27" t="str">
        <f t="shared" si="77"/>
        <v>tntscp</v>
      </c>
      <c r="V1603" s="23"/>
    </row>
    <row r="1604" spans="1:22" ht="28">
      <c r="A1604" s="23" t="s">
        <v>3566</v>
      </c>
      <c r="B1604" s="23" t="s">
        <v>3466</v>
      </c>
      <c r="C1604" s="24" t="s">
        <v>3467</v>
      </c>
      <c r="D1604" s="24" t="s">
        <v>2634</v>
      </c>
      <c r="E1604" s="24" t="s">
        <v>1318</v>
      </c>
      <c r="F1604" s="23" t="s">
        <v>1319</v>
      </c>
      <c r="G1604" s="23"/>
      <c r="H1604" s="23" t="s">
        <v>16</v>
      </c>
      <c r="I1604" s="24" t="s">
        <v>1320</v>
      </c>
      <c r="J1604" s="23"/>
      <c r="K1604" s="24"/>
      <c r="L1604" s="26"/>
      <c r="M1604" s="26"/>
      <c r="N1604" s="23"/>
      <c r="O1604" s="27"/>
      <c r="P1604" s="23" t="s">
        <v>6217</v>
      </c>
      <c r="Q1604" s="27" t="str">
        <f>IF(O1604&lt;&gt;"",O1604,IF(ISNUMBER(FIND("xant",E1604)),"ant",IF(ISNUMBER(FIND("xgre",E1604)),"gre","glb")))</f>
        <v>glb</v>
      </c>
      <c r="R1604" s="23"/>
      <c r="S1604" s="23" t="str">
        <f t="shared" si="75"/>
        <v>latitude, plev39, time</v>
      </c>
      <c r="T1604" s="23" t="str">
        <f t="shared" si="76"/>
        <v>longitude: time: mean where air</v>
      </c>
      <c r="U1604" s="27" t="str">
        <f t="shared" si="77"/>
        <v>tntscp</v>
      </c>
      <c r="V1604" s="23"/>
    </row>
    <row r="1605" spans="1:22" ht="28">
      <c r="A1605" s="23" t="s">
        <v>3588</v>
      </c>
      <c r="B1605" s="23" t="s">
        <v>3466</v>
      </c>
      <c r="C1605" s="24" t="s">
        <v>3467</v>
      </c>
      <c r="D1605" s="24" t="s">
        <v>3576</v>
      </c>
      <c r="E1605" s="24" t="s">
        <v>1935</v>
      </c>
      <c r="F1605" s="23" t="s">
        <v>1936</v>
      </c>
      <c r="G1605" s="23"/>
      <c r="H1605" s="23" t="s">
        <v>66</v>
      </c>
      <c r="I1605" s="24" t="s">
        <v>383</v>
      </c>
      <c r="J1605" s="23"/>
      <c r="K1605" s="24"/>
      <c r="L1605" s="26"/>
      <c r="M1605" s="26"/>
      <c r="N1605" s="23"/>
      <c r="O1605" s="27"/>
      <c r="P1605" s="23" t="s">
        <v>6221</v>
      </c>
      <c r="Q1605" s="27" t="str">
        <f>IF(O1605&lt;&gt;"",O1605,IF(ISNUMBER(FIND("xant",E1605)),"ant",IF(ISNUMBER(FIND("xgre",E1605)),"gre","glb")))</f>
        <v>glb</v>
      </c>
      <c r="R1605" s="23"/>
      <c r="S1605" s="23" t="str">
        <f t="shared" si="75"/>
        <v>alevel, site, time1</v>
      </c>
      <c r="T1605" s="23" t="str">
        <f t="shared" si="76"/>
        <v>area: point time: point</v>
      </c>
      <c r="U1605" s="27" t="str">
        <f t="shared" si="77"/>
        <v>tntscp</v>
      </c>
      <c r="V1605" s="23"/>
    </row>
    <row r="1606" spans="1:22" ht="56">
      <c r="A1606" s="23" t="s">
        <v>1925</v>
      </c>
      <c r="B1606" s="23" t="s">
        <v>1926</v>
      </c>
      <c r="C1606" s="24" t="s">
        <v>1927</v>
      </c>
      <c r="D1606" s="24" t="s">
        <v>1928</v>
      </c>
      <c r="E1606" s="24" t="s">
        <v>634</v>
      </c>
      <c r="F1606" s="23" t="s">
        <v>268</v>
      </c>
      <c r="G1606" s="23"/>
      <c r="H1606" s="23" t="s">
        <v>16</v>
      </c>
      <c r="I1606" s="24" t="s">
        <v>17</v>
      </c>
      <c r="J1606" s="23" t="s">
        <v>18</v>
      </c>
      <c r="K1606" s="24"/>
      <c r="L1606" s="26"/>
      <c r="M1606" s="26"/>
      <c r="N1606" s="23"/>
      <c r="O1606" s="27"/>
      <c r="P1606" s="23" t="s">
        <v>6217</v>
      </c>
      <c r="Q1606" s="27" t="str">
        <f>IF(O1606&lt;&gt;"",O1606,IF(ISNUMBER(FIND("xant",E1606)),"ant",IF(ISNUMBER(FIND("xgre",E1606)),"gre","glb")))</f>
        <v>glb</v>
      </c>
      <c r="R1606" s="23"/>
      <c r="S1606" s="23" t="str">
        <f t="shared" si="75"/>
        <v>longitude, latitude, alevel, time</v>
      </c>
      <c r="T1606" s="23" t="str">
        <f t="shared" si="76"/>
        <v>area: time: mean</v>
      </c>
      <c r="U1606" s="27" t="str">
        <f t="shared" si="77"/>
        <v>tntscpbl</v>
      </c>
      <c r="V1606" s="23"/>
    </row>
    <row r="1607" spans="1:22" ht="56">
      <c r="A1607" s="23" t="s">
        <v>2017</v>
      </c>
      <c r="B1607" s="23" t="s">
        <v>1926</v>
      </c>
      <c r="C1607" s="24" t="s">
        <v>1927</v>
      </c>
      <c r="D1607" s="24" t="s">
        <v>1928</v>
      </c>
      <c r="E1607" s="24" t="s">
        <v>1935</v>
      </c>
      <c r="F1607" s="23" t="s">
        <v>1936</v>
      </c>
      <c r="G1607" s="23"/>
      <c r="H1607" s="23" t="s">
        <v>66</v>
      </c>
      <c r="I1607" s="24" t="s">
        <v>383</v>
      </c>
      <c r="J1607" s="23"/>
      <c r="K1607" s="24"/>
      <c r="L1607" s="26"/>
      <c r="M1607" s="26"/>
      <c r="N1607" s="23"/>
      <c r="O1607" s="27"/>
      <c r="P1607" s="23" t="s">
        <v>6221</v>
      </c>
      <c r="Q1607" s="27" t="str">
        <f>IF(O1607&lt;&gt;"",O1607,IF(ISNUMBER(FIND("xant",E1607)),"ant",IF(ISNUMBER(FIND("xgre",E1607)),"gre","glb")))</f>
        <v>glb</v>
      </c>
      <c r="R1607" s="23"/>
      <c r="S1607" s="23" t="str">
        <f t="shared" si="75"/>
        <v>alevel, site, time1</v>
      </c>
      <c r="T1607" s="23" t="str">
        <f t="shared" si="76"/>
        <v>area: point time: point</v>
      </c>
      <c r="U1607" s="27" t="str">
        <f t="shared" si="77"/>
        <v>tntscpbl</v>
      </c>
      <c r="V1607" s="23"/>
    </row>
    <row r="1608" spans="1:22" ht="56">
      <c r="A1608" s="23" t="s">
        <v>5133</v>
      </c>
      <c r="B1608" s="23" t="s">
        <v>5134</v>
      </c>
      <c r="C1608" s="24" t="s">
        <v>5135</v>
      </c>
      <c r="D1608" s="24" t="s">
        <v>5136</v>
      </c>
      <c r="E1608" s="24" t="s">
        <v>4238</v>
      </c>
      <c r="F1608" s="23" t="s">
        <v>4239</v>
      </c>
      <c r="G1608" s="23"/>
      <c r="H1608" s="23" t="s">
        <v>16</v>
      </c>
      <c r="I1608" s="24" t="s">
        <v>31</v>
      </c>
      <c r="J1608" s="23" t="s">
        <v>37</v>
      </c>
      <c r="K1608" s="24" t="s">
        <v>5829</v>
      </c>
      <c r="L1608" s="26"/>
      <c r="M1608" s="26"/>
      <c r="N1608" s="23"/>
      <c r="O1608" s="27"/>
      <c r="P1608" s="23" t="s">
        <v>6218</v>
      </c>
      <c r="Q1608" s="27" t="str">
        <f>IF(O1608&lt;&gt;"",O1608,IF(ISNUMBER(FIND("xant",E1608)),"ant",IF(ISNUMBER(FIND("xgre",E1608)),"gre","glb")))</f>
        <v>glb</v>
      </c>
      <c r="R1608" s="23"/>
      <c r="S1608" s="23" t="str">
        <f t="shared" si="75"/>
        <v>longitude, latitude, depthseafloor, time</v>
      </c>
      <c r="T1608" s="23" t="str">
        <f t="shared" si="76"/>
        <v>area: mean where sea time: mean</v>
      </c>
      <c r="U1608" s="27" t="str">
        <f t="shared" si="77"/>
        <v>tob</v>
      </c>
      <c r="V1608" s="23"/>
    </row>
    <row r="1609" spans="1:22" ht="28">
      <c r="A1609" s="23" t="s">
        <v>3733</v>
      </c>
      <c r="B1609" s="23" t="s">
        <v>3734</v>
      </c>
      <c r="C1609" s="24" t="s">
        <v>3735</v>
      </c>
      <c r="D1609" s="24" t="s">
        <v>3736</v>
      </c>
      <c r="E1609" s="24" t="s">
        <v>3725</v>
      </c>
      <c r="F1609" s="23" t="s">
        <v>3726</v>
      </c>
      <c r="G1609" s="23"/>
      <c r="H1609" s="23" t="s">
        <v>571</v>
      </c>
      <c r="I1609" s="24" t="s">
        <v>3727</v>
      </c>
      <c r="J1609" s="23" t="s">
        <v>3728</v>
      </c>
      <c r="K1609" s="25" t="s">
        <v>5912</v>
      </c>
      <c r="L1609" s="29" t="s">
        <v>14</v>
      </c>
      <c r="M1609" s="29"/>
      <c r="N1609" s="23"/>
      <c r="O1609" s="27"/>
      <c r="P1609" s="23" t="s">
        <v>6219</v>
      </c>
      <c r="Q1609" s="27" t="str">
        <f>IF(O1609&lt;&gt;"",O1609,IF(ISNUMBER(FIND("xant",E1609)),"ant",IF(ISNUMBER(FIND("xgre",E1609)),"gre","glb")))</f>
        <v>ant</v>
      </c>
      <c r="R1609" s="23"/>
      <c r="S1609" s="23" t="str">
        <f t="shared" si="75"/>
        <v>longitude, latitude, time</v>
      </c>
      <c r="T1609" s="23" t="str">
        <f t="shared" si="76"/>
        <v>area: mean where grounded_ice_sheet</v>
      </c>
      <c r="U1609" s="27" t="str">
        <f t="shared" si="77"/>
        <v>topg</v>
      </c>
      <c r="V1609" s="23"/>
    </row>
    <row r="1610" spans="1:22" ht="28">
      <c r="A1610" s="23" t="s">
        <v>3742</v>
      </c>
      <c r="B1610" s="23" t="s">
        <v>3734</v>
      </c>
      <c r="C1610" s="24" t="s">
        <v>3735</v>
      </c>
      <c r="D1610" s="24" t="s">
        <v>3736</v>
      </c>
      <c r="E1610" s="24" t="s">
        <v>3739</v>
      </c>
      <c r="F1610" s="23" t="s">
        <v>3740</v>
      </c>
      <c r="G1610" s="23"/>
      <c r="H1610" s="23" t="s">
        <v>571</v>
      </c>
      <c r="I1610" s="24" t="s">
        <v>3727</v>
      </c>
      <c r="J1610" s="23" t="s">
        <v>3728</v>
      </c>
      <c r="K1610" s="25" t="s">
        <v>5954</v>
      </c>
      <c r="L1610" s="29" t="s">
        <v>14</v>
      </c>
      <c r="M1610" s="29"/>
      <c r="N1610" s="23"/>
      <c r="O1610" s="27"/>
      <c r="P1610" s="23" t="s">
        <v>6219</v>
      </c>
      <c r="Q1610" s="27" t="str">
        <f>IF(O1610&lt;&gt;"",O1610,IF(ISNUMBER(FIND("xant",E1610)),"ant",IF(ISNUMBER(FIND("xgre",E1610)),"gre","glb")))</f>
        <v>gre</v>
      </c>
      <c r="R1610" s="23"/>
      <c r="S1610" s="23" t="str">
        <f t="shared" si="75"/>
        <v>longitude, latitude, time</v>
      </c>
      <c r="T1610" s="23" t="str">
        <f t="shared" si="76"/>
        <v>area: mean where grounded_ice_sheet</v>
      </c>
      <c r="U1610" s="27" t="str">
        <f t="shared" si="77"/>
        <v>topg</v>
      </c>
      <c r="V1610" s="23"/>
    </row>
    <row r="1611" spans="1:22" ht="42">
      <c r="A1611" s="23" t="s">
        <v>3900</v>
      </c>
      <c r="B1611" s="23" t="s">
        <v>3734</v>
      </c>
      <c r="C1611" s="24" t="s">
        <v>3735</v>
      </c>
      <c r="D1611" s="24" t="s">
        <v>3901</v>
      </c>
      <c r="E1611" s="24" t="s">
        <v>3747</v>
      </c>
      <c r="F1611" s="23" t="s">
        <v>3726</v>
      </c>
      <c r="G1611" s="23"/>
      <c r="H1611" s="23" t="s">
        <v>16</v>
      </c>
      <c r="I1611" s="24" t="s">
        <v>3763</v>
      </c>
      <c r="J1611" s="23" t="s">
        <v>3728</v>
      </c>
      <c r="K1611" s="25" t="s">
        <v>5912</v>
      </c>
      <c r="L1611" s="29" t="s">
        <v>14</v>
      </c>
      <c r="M1611" s="24" t="s">
        <v>5965</v>
      </c>
      <c r="N1611" s="23"/>
      <c r="O1611" s="27"/>
      <c r="P1611" s="23" t="s">
        <v>6219</v>
      </c>
      <c r="Q1611" s="27" t="str">
        <f>IF(O1611&lt;&gt;"",O1611,IF(ISNUMBER(FIND("xant",E1611)),"ant",IF(ISNUMBER(FIND("xgre",E1611)),"gre","glb")))</f>
        <v>ant</v>
      </c>
      <c r="R1611" s="23"/>
      <c r="S1611" s="23" t="str">
        <f t="shared" si="75"/>
        <v>longitude, latitude, time</v>
      </c>
      <c r="T1611" s="23" t="str">
        <f t="shared" si="76"/>
        <v>area: time: mean where grounded_ice_sheet</v>
      </c>
      <c r="U1611" s="27" t="str">
        <f t="shared" si="77"/>
        <v>topg</v>
      </c>
      <c r="V1611" s="23"/>
    </row>
    <row r="1612" spans="1:22" ht="42">
      <c r="A1612" s="23" t="s">
        <v>3958</v>
      </c>
      <c r="B1612" s="23" t="s">
        <v>3734</v>
      </c>
      <c r="C1612" s="24" t="s">
        <v>3735</v>
      </c>
      <c r="D1612" s="24" t="s">
        <v>3901</v>
      </c>
      <c r="E1612" s="24" t="s">
        <v>3815</v>
      </c>
      <c r="F1612" s="23" t="s">
        <v>3740</v>
      </c>
      <c r="G1612" s="23"/>
      <c r="H1612" s="23" t="s">
        <v>16</v>
      </c>
      <c r="I1612" s="24" t="s">
        <v>3763</v>
      </c>
      <c r="J1612" s="23" t="s">
        <v>3728</v>
      </c>
      <c r="K1612" s="25" t="s">
        <v>5954</v>
      </c>
      <c r="L1612" s="29" t="s">
        <v>14</v>
      </c>
      <c r="M1612" s="24" t="s">
        <v>5965</v>
      </c>
      <c r="N1612" s="23"/>
      <c r="O1612" s="27"/>
      <c r="P1612" s="23" t="s">
        <v>6219</v>
      </c>
      <c r="Q1612" s="27" t="str">
        <f>IF(O1612&lt;&gt;"",O1612,IF(ISNUMBER(FIND("xant",E1612)),"ant",IF(ISNUMBER(FIND("xgre",E1612)),"gre","glb")))</f>
        <v>gre</v>
      </c>
      <c r="R1612" s="23"/>
      <c r="S1612" s="23" t="str">
        <f t="shared" si="75"/>
        <v>longitude, latitude, time</v>
      </c>
      <c r="T1612" s="23" t="str">
        <f t="shared" si="76"/>
        <v>area: time: mean where grounded_ice_sheet</v>
      </c>
      <c r="U1612" s="27" t="str">
        <f t="shared" si="77"/>
        <v>topg</v>
      </c>
      <c r="V1612" s="23"/>
    </row>
    <row r="1613" spans="1:22" ht="28">
      <c r="A1613" s="23" t="s">
        <v>147</v>
      </c>
      <c r="B1613" s="23" t="s">
        <v>148</v>
      </c>
      <c r="C1613" s="24" t="s">
        <v>149</v>
      </c>
      <c r="D1613" s="24" t="s">
        <v>150</v>
      </c>
      <c r="E1613" s="24" t="s">
        <v>108</v>
      </c>
      <c r="F1613" s="23" t="s">
        <v>15</v>
      </c>
      <c r="G1613" s="23"/>
      <c r="H1613" s="23" t="s">
        <v>66</v>
      </c>
      <c r="I1613" s="24" t="s">
        <v>151</v>
      </c>
      <c r="J1613" s="23" t="s">
        <v>37</v>
      </c>
      <c r="K1613" s="24" t="s">
        <v>6141</v>
      </c>
      <c r="L1613" s="26"/>
      <c r="M1613" s="24" t="s">
        <v>6140</v>
      </c>
      <c r="N1613" s="23"/>
      <c r="O1613" s="27"/>
      <c r="P1613" s="23" t="s">
        <v>6218</v>
      </c>
      <c r="Q1613" s="27" t="str">
        <f>IF(O1613&lt;&gt;"",O1613,IF(ISNUMBER(FIND("xant",E1613)),"ant",IF(ISNUMBER(FIND("xgre",E1613)),"gre","glb")))</f>
        <v>glb</v>
      </c>
      <c r="R1613" s="23"/>
      <c r="S1613" s="23" t="str">
        <f t="shared" si="75"/>
        <v>longitude, latitude, time1</v>
      </c>
      <c r="T1613" s="23" t="str">
        <f t="shared" si="76"/>
        <v>area: mean where ice_free_sea time: point</v>
      </c>
      <c r="U1613" s="27" t="str">
        <f t="shared" si="77"/>
        <v>tos</v>
      </c>
      <c r="V1613" s="23"/>
    </row>
    <row r="1614" spans="1:22" ht="84">
      <c r="A1614" s="23" t="s">
        <v>4326</v>
      </c>
      <c r="B1614" s="23" t="s">
        <v>148</v>
      </c>
      <c r="C1614" s="24" t="s">
        <v>149</v>
      </c>
      <c r="D1614" s="24" t="s">
        <v>4327</v>
      </c>
      <c r="E1614" s="24" t="s">
        <v>14</v>
      </c>
      <c r="F1614" s="23" t="s">
        <v>15</v>
      </c>
      <c r="G1614" s="23"/>
      <c r="H1614" s="23" t="s">
        <v>16</v>
      </c>
      <c r="I1614" s="24" t="s">
        <v>31</v>
      </c>
      <c r="J1614" s="23" t="s">
        <v>37</v>
      </c>
      <c r="K1614" s="24"/>
      <c r="L1614" s="26"/>
      <c r="M1614" s="26"/>
      <c r="N1614" s="23"/>
      <c r="O1614" s="27"/>
      <c r="P1614" s="23" t="s">
        <v>6218</v>
      </c>
      <c r="Q1614" s="27" t="str">
        <f>IF(O1614&lt;&gt;"",O1614,IF(ISNUMBER(FIND("xant",E1614)),"ant",IF(ISNUMBER(FIND("xgre",E1614)),"gre","glb")))</f>
        <v>glb</v>
      </c>
      <c r="R1614" s="23"/>
      <c r="S1614" s="23" t="str">
        <f t="shared" si="75"/>
        <v>longitude, latitude, time</v>
      </c>
      <c r="T1614" s="23" t="str">
        <f t="shared" si="76"/>
        <v>area: mean where sea time: mean</v>
      </c>
      <c r="U1614" s="27" t="str">
        <f t="shared" si="77"/>
        <v>tos</v>
      </c>
      <c r="V1614" s="23"/>
    </row>
    <row r="1615" spans="1:22" ht="84">
      <c r="A1615" s="23" t="s">
        <v>5137</v>
      </c>
      <c r="B1615" s="23" t="s">
        <v>148</v>
      </c>
      <c r="C1615" s="24" t="s">
        <v>149</v>
      </c>
      <c r="D1615" s="24" t="s">
        <v>4327</v>
      </c>
      <c r="E1615" s="24" t="s">
        <v>14</v>
      </c>
      <c r="F1615" s="23" t="s">
        <v>15</v>
      </c>
      <c r="G1615" s="23"/>
      <c r="H1615" s="23" t="s">
        <v>16</v>
      </c>
      <c r="I1615" s="24" t="s">
        <v>31</v>
      </c>
      <c r="J1615" s="23" t="s">
        <v>37</v>
      </c>
      <c r="K1615" s="24"/>
      <c r="L1615" s="26"/>
      <c r="M1615" s="26"/>
      <c r="N1615" s="23"/>
      <c r="O1615" s="27"/>
      <c r="P1615" s="23" t="s">
        <v>6218</v>
      </c>
      <c r="Q1615" s="27" t="str">
        <f>IF(O1615&lt;&gt;"",O1615,IF(ISNUMBER(FIND("xant",E1615)),"ant",IF(ISNUMBER(FIND("xgre",E1615)),"gre","glb")))</f>
        <v>glb</v>
      </c>
      <c r="R1615" s="23"/>
      <c r="S1615" s="23" t="str">
        <f t="shared" si="75"/>
        <v>longitude, latitude, time</v>
      </c>
      <c r="T1615" s="23" t="str">
        <f t="shared" si="76"/>
        <v>area: mean where sea time: mean</v>
      </c>
      <c r="U1615" s="27" t="str">
        <f t="shared" si="77"/>
        <v>tos</v>
      </c>
      <c r="V1615" s="23"/>
    </row>
    <row r="1616" spans="1:22" ht="84">
      <c r="A1616" s="23" t="s">
        <v>5138</v>
      </c>
      <c r="B1616" s="23" t="s">
        <v>5139</v>
      </c>
      <c r="C1616" s="24" t="s">
        <v>5140</v>
      </c>
      <c r="D1616" s="24" t="s">
        <v>4327</v>
      </c>
      <c r="E1616" s="24" t="s">
        <v>1368</v>
      </c>
      <c r="F1616" s="23" t="s">
        <v>1369</v>
      </c>
      <c r="G1616" s="23"/>
      <c r="H1616" s="23" t="s">
        <v>16</v>
      </c>
      <c r="I1616" s="24" t="s">
        <v>31</v>
      </c>
      <c r="J1616" s="23"/>
      <c r="K1616" s="24" t="s">
        <v>6142</v>
      </c>
      <c r="L1616" s="26"/>
      <c r="M1616" s="26"/>
      <c r="N1616" s="23" t="s">
        <v>148</v>
      </c>
      <c r="O1616" s="27"/>
      <c r="P1616" s="23" t="s">
        <v>6221</v>
      </c>
      <c r="Q1616" s="27" t="str">
        <f>IF(O1616&lt;&gt;"",O1616,IF(ISNUMBER(FIND("xant",E1616)),"ant",IF(ISNUMBER(FIND("xgre",E1616)),"gre","glb")))</f>
        <v>glb</v>
      </c>
      <c r="R1616" s="23"/>
      <c r="S1616" s="23" t="str">
        <f t="shared" si="75"/>
        <v>time</v>
      </c>
      <c r="T1616" s="23" t="str">
        <f t="shared" si="76"/>
        <v>area: mean where sea time: mean</v>
      </c>
      <c r="U1616" s="27" t="str">
        <f t="shared" si="77"/>
        <v>tos</v>
      </c>
      <c r="V1616" s="23"/>
    </row>
    <row r="1617" spans="1:22" ht="28">
      <c r="A1617" s="23" t="s">
        <v>4328</v>
      </c>
      <c r="B1617" s="23" t="s">
        <v>4329</v>
      </c>
      <c r="C1617" s="24" t="s">
        <v>4330</v>
      </c>
      <c r="D1617" s="24" t="s">
        <v>4331</v>
      </c>
      <c r="E1617" s="24" t="s">
        <v>14</v>
      </c>
      <c r="F1617" s="23" t="s">
        <v>15</v>
      </c>
      <c r="G1617" s="23"/>
      <c r="H1617" s="23" t="s">
        <v>16</v>
      </c>
      <c r="I1617" s="24" t="s">
        <v>31</v>
      </c>
      <c r="J1617" s="23" t="s">
        <v>37</v>
      </c>
      <c r="K1617" s="24"/>
      <c r="L1617" s="26"/>
      <c r="M1617" s="26"/>
      <c r="N1617" s="23"/>
      <c r="O1617" s="27"/>
      <c r="P1617" s="23" t="s">
        <v>6218</v>
      </c>
      <c r="Q1617" s="27" t="str">
        <f>IF(O1617&lt;&gt;"",O1617,IF(ISNUMBER(FIND("xant",E1617)),"ant",IF(ISNUMBER(FIND("xgre",E1617)),"gre","glb")))</f>
        <v>glb</v>
      </c>
      <c r="R1617" s="23"/>
      <c r="S1617" s="23" t="str">
        <f t="shared" si="75"/>
        <v>longitude, latitude, time</v>
      </c>
      <c r="T1617" s="23" t="str">
        <f t="shared" si="76"/>
        <v>area: mean where sea time: mean</v>
      </c>
      <c r="U1617" s="27" t="str">
        <f t="shared" si="77"/>
        <v>tossq</v>
      </c>
      <c r="V1617" s="23"/>
    </row>
    <row r="1618" spans="1:22" ht="28">
      <c r="A1618" s="23" t="s">
        <v>5141</v>
      </c>
      <c r="B1618" s="23" t="s">
        <v>4329</v>
      </c>
      <c r="C1618" s="24" t="s">
        <v>4330</v>
      </c>
      <c r="D1618" s="24" t="s">
        <v>4331</v>
      </c>
      <c r="E1618" s="24" t="s">
        <v>14</v>
      </c>
      <c r="F1618" s="23" t="s">
        <v>15</v>
      </c>
      <c r="G1618" s="23"/>
      <c r="H1618" s="23" t="s">
        <v>16</v>
      </c>
      <c r="I1618" s="24" t="s">
        <v>31</v>
      </c>
      <c r="J1618" s="23" t="s">
        <v>37</v>
      </c>
      <c r="K1618" s="24"/>
      <c r="L1618" s="26"/>
      <c r="M1618" s="26"/>
      <c r="N1618" s="23"/>
      <c r="O1618" s="27"/>
      <c r="P1618" s="23" t="s">
        <v>6218</v>
      </c>
      <c r="Q1618" s="27" t="str">
        <f>IF(O1618&lt;&gt;"",O1618,IF(ISNUMBER(FIND("xant",E1618)),"ant",IF(ISNUMBER(FIND("xgre",E1618)),"gre","glb")))</f>
        <v>glb</v>
      </c>
      <c r="R1618" s="23"/>
      <c r="S1618" s="23" t="str">
        <f t="shared" si="75"/>
        <v>longitude, latitude, time</v>
      </c>
      <c r="T1618" s="23" t="str">
        <f t="shared" si="76"/>
        <v>area: mean where sea time: mean</v>
      </c>
      <c r="U1618" s="27" t="str">
        <f t="shared" si="77"/>
        <v>tossq</v>
      </c>
      <c r="V1618" s="23"/>
    </row>
    <row r="1619" spans="1:22" ht="14">
      <c r="A1619" s="23" t="s">
        <v>537</v>
      </c>
      <c r="B1619" s="23" t="s">
        <v>538</v>
      </c>
      <c r="C1619" s="24" t="s">
        <v>539</v>
      </c>
      <c r="D1619" s="24" t="s">
        <v>540</v>
      </c>
      <c r="E1619" s="24" t="s">
        <v>14</v>
      </c>
      <c r="F1619" s="23" t="s">
        <v>15</v>
      </c>
      <c r="G1619" s="23"/>
      <c r="H1619" s="23" t="s">
        <v>16</v>
      </c>
      <c r="I1619" s="24" t="s">
        <v>17</v>
      </c>
      <c r="J1619" s="23" t="s">
        <v>18</v>
      </c>
      <c r="K1619" s="24"/>
      <c r="L1619" s="26"/>
      <c r="M1619" s="26"/>
      <c r="N1619" s="23"/>
      <c r="O1619" s="27"/>
      <c r="P1619" s="23" t="s">
        <v>6217</v>
      </c>
      <c r="Q1619" s="27" t="str">
        <f>IF(O1619&lt;&gt;"",O1619,IF(ISNUMBER(FIND("xant",E1619)),"ant",IF(ISNUMBER(FIND("xgre",E1619)),"gre","glb")))</f>
        <v>glb</v>
      </c>
      <c r="R1619" s="23"/>
      <c r="S1619" s="23" t="str">
        <f t="shared" si="75"/>
        <v>longitude, latitude, time</v>
      </c>
      <c r="T1619" s="23" t="str">
        <f t="shared" si="76"/>
        <v>area: time: mean</v>
      </c>
      <c r="U1619" s="27" t="str">
        <f t="shared" si="77"/>
        <v>toz</v>
      </c>
      <c r="V1619" s="23"/>
    </row>
    <row r="1620" spans="1:22" ht="14">
      <c r="A1620" s="23" t="s">
        <v>1237</v>
      </c>
      <c r="B1620" s="23" t="s">
        <v>538</v>
      </c>
      <c r="C1620" s="24" t="s">
        <v>539</v>
      </c>
      <c r="D1620" s="24" t="s">
        <v>1238</v>
      </c>
      <c r="E1620" s="24" t="s">
        <v>14</v>
      </c>
      <c r="F1620" s="23" t="s">
        <v>15</v>
      </c>
      <c r="G1620" s="23"/>
      <c r="H1620" s="23" t="s">
        <v>16</v>
      </c>
      <c r="I1620" s="24" t="s">
        <v>17</v>
      </c>
      <c r="J1620" s="23" t="s">
        <v>18</v>
      </c>
      <c r="K1620" s="24"/>
      <c r="L1620" s="26"/>
      <c r="M1620" s="26"/>
      <c r="N1620" s="23"/>
      <c r="O1620" s="27"/>
      <c r="P1620" s="23" t="s">
        <v>6217</v>
      </c>
      <c r="Q1620" s="27" t="str">
        <f>IF(O1620&lt;&gt;"",O1620,IF(ISNUMBER(FIND("xant",E1620)),"ant",IF(ISNUMBER(FIND("xgre",E1620)),"gre","glb")))</f>
        <v>glb</v>
      </c>
      <c r="R1620" s="23"/>
      <c r="S1620" s="23" t="str">
        <f t="shared" si="75"/>
        <v>longitude, latitude, time</v>
      </c>
      <c r="T1620" s="23" t="str">
        <f t="shared" si="76"/>
        <v>area: time: mean</v>
      </c>
      <c r="U1620" s="27" t="str">
        <f t="shared" si="77"/>
        <v>toz</v>
      </c>
      <c r="V1620" s="23"/>
    </row>
    <row r="1621" spans="1:22" ht="14">
      <c r="A1621" s="23" t="s">
        <v>2589</v>
      </c>
      <c r="B1621" s="23" t="s">
        <v>2590</v>
      </c>
      <c r="C1621" s="24" t="s">
        <v>2591</v>
      </c>
      <c r="D1621" s="24" t="s">
        <v>2592</v>
      </c>
      <c r="E1621" s="24" t="s">
        <v>14</v>
      </c>
      <c r="F1621" s="23" t="s">
        <v>15</v>
      </c>
      <c r="G1621" s="23"/>
      <c r="H1621" s="23" t="s">
        <v>16</v>
      </c>
      <c r="I1621" s="24" t="s">
        <v>78</v>
      </c>
      <c r="J1621" s="23" t="s">
        <v>18</v>
      </c>
      <c r="K1621" s="24"/>
      <c r="L1621" s="26"/>
      <c r="M1621" s="26"/>
      <c r="N1621" s="23"/>
      <c r="O1621" s="27"/>
      <c r="P1621" s="23" t="s">
        <v>6217</v>
      </c>
      <c r="Q1621" s="27" t="str">
        <f>IF(O1621&lt;&gt;"",O1621,IF(ISNUMBER(FIND("xant",E1621)),"ant",IF(ISNUMBER(FIND("xgre",E1621)),"gre","glb")))</f>
        <v>glb</v>
      </c>
      <c r="R1621" s="23"/>
      <c r="S1621" s="23" t="str">
        <f t="shared" si="75"/>
        <v>longitude, latitude, time</v>
      </c>
      <c r="T1621" s="23" t="str">
        <f t="shared" si="76"/>
        <v>area: mean where land time: mean</v>
      </c>
      <c r="U1621" s="27" t="str">
        <f t="shared" si="77"/>
        <v>tpf</v>
      </c>
      <c r="V1621" s="23"/>
    </row>
    <row r="1622" spans="1:22" ht="42">
      <c r="A1622" s="23" t="s">
        <v>4056</v>
      </c>
      <c r="B1622" s="23" t="s">
        <v>2590</v>
      </c>
      <c r="C1622" s="24" t="s">
        <v>2591</v>
      </c>
      <c r="D1622" s="24" t="s">
        <v>4057</v>
      </c>
      <c r="E1622" s="24" t="s">
        <v>14</v>
      </c>
      <c r="F1622" s="23" t="s">
        <v>15</v>
      </c>
      <c r="G1622" s="23"/>
      <c r="H1622" s="23" t="s">
        <v>16</v>
      </c>
      <c r="I1622" s="24" t="s">
        <v>78</v>
      </c>
      <c r="J1622" s="23" t="s">
        <v>18</v>
      </c>
      <c r="K1622" s="24"/>
      <c r="L1622" s="26"/>
      <c r="M1622" s="26"/>
      <c r="N1622" s="23"/>
      <c r="O1622" s="27"/>
      <c r="P1622" s="23" t="s">
        <v>6217</v>
      </c>
      <c r="Q1622" s="27" t="str">
        <f>IF(O1622&lt;&gt;"",O1622,IF(ISNUMBER(FIND("xant",E1622)),"ant",IF(ISNUMBER(FIND("xgre",E1622)),"gre","glb")))</f>
        <v>glb</v>
      </c>
      <c r="R1622" s="23"/>
      <c r="S1622" s="23" t="str">
        <f t="shared" si="75"/>
        <v>longitude, latitude, time</v>
      </c>
      <c r="T1622" s="23" t="str">
        <f t="shared" si="76"/>
        <v>area: mean where land time: mean</v>
      </c>
      <c r="U1622" s="27" t="str">
        <f t="shared" si="77"/>
        <v>tpf</v>
      </c>
      <c r="V1622" s="23"/>
    </row>
    <row r="1623" spans="1:22" ht="14">
      <c r="A1623" s="23" t="s">
        <v>152</v>
      </c>
      <c r="B1623" s="23" t="s">
        <v>153</v>
      </c>
      <c r="C1623" s="24" t="s">
        <v>154</v>
      </c>
      <c r="D1623" s="24" t="s">
        <v>154</v>
      </c>
      <c r="E1623" s="24" t="s">
        <v>14</v>
      </c>
      <c r="F1623" s="23" t="s">
        <v>15</v>
      </c>
      <c r="G1623" s="23"/>
      <c r="H1623" s="23" t="s">
        <v>16</v>
      </c>
      <c r="I1623" s="24" t="s">
        <v>17</v>
      </c>
      <c r="J1623" s="23" t="s">
        <v>18</v>
      </c>
      <c r="K1623" s="24"/>
      <c r="L1623" s="26"/>
      <c r="M1623" s="26"/>
      <c r="N1623" s="23"/>
      <c r="O1623" s="27"/>
      <c r="P1623" s="23" t="s">
        <v>6217</v>
      </c>
      <c r="Q1623" s="27" t="str">
        <f>IF(O1623&lt;&gt;"",O1623,IF(ISNUMBER(FIND("xant",E1623)),"ant",IF(ISNUMBER(FIND("xgre",E1623)),"gre","glb")))</f>
        <v>glb</v>
      </c>
      <c r="R1623" s="23"/>
      <c r="S1623" s="23" t="str">
        <f t="shared" si="75"/>
        <v>longitude, latitude, time</v>
      </c>
      <c r="T1623" s="23" t="str">
        <f t="shared" si="76"/>
        <v>area: time: mean</v>
      </c>
      <c r="U1623" s="27" t="str">
        <f t="shared" si="77"/>
        <v>tran</v>
      </c>
      <c r="V1623" s="23"/>
    </row>
    <row r="1624" spans="1:22" ht="28">
      <c r="A1624" s="23" t="s">
        <v>4191</v>
      </c>
      <c r="B1624" s="23" t="s">
        <v>153</v>
      </c>
      <c r="C1624" s="24" t="s">
        <v>154</v>
      </c>
      <c r="D1624" s="24" t="s">
        <v>4192</v>
      </c>
      <c r="E1624" s="24" t="s">
        <v>14</v>
      </c>
      <c r="F1624" s="23" t="s">
        <v>15</v>
      </c>
      <c r="G1624" s="23"/>
      <c r="H1624" s="23" t="s">
        <v>16</v>
      </c>
      <c r="I1624" s="24" t="s">
        <v>78</v>
      </c>
      <c r="J1624" s="23" t="s">
        <v>18</v>
      </c>
      <c r="K1624" s="24"/>
      <c r="L1624" s="26"/>
      <c r="M1624" s="26"/>
      <c r="N1624" s="23"/>
      <c r="O1624" s="27"/>
      <c r="P1624" s="23" t="s">
        <v>6217</v>
      </c>
      <c r="Q1624" s="27" t="str">
        <f>IF(O1624&lt;&gt;"",O1624,IF(ISNUMBER(FIND("xant",E1624)),"ant",IF(ISNUMBER(FIND("xgre",E1624)),"gre","glb")))</f>
        <v>glb</v>
      </c>
      <c r="R1624" s="23"/>
      <c r="S1624" s="23" t="str">
        <f t="shared" si="75"/>
        <v>longitude, latitude, time</v>
      </c>
      <c r="T1624" s="23" t="str">
        <f t="shared" si="76"/>
        <v>area: mean where land time: mean</v>
      </c>
      <c r="U1624" s="27" t="str">
        <f t="shared" si="77"/>
        <v>tran</v>
      </c>
      <c r="V1624" s="23"/>
    </row>
    <row r="1625" spans="1:22" ht="84">
      <c r="A1625" s="23" t="s">
        <v>3646</v>
      </c>
      <c r="B1625" s="23" t="s">
        <v>3647</v>
      </c>
      <c r="C1625" s="24" t="s">
        <v>3648</v>
      </c>
      <c r="D1625" s="24" t="s">
        <v>3649</v>
      </c>
      <c r="E1625" s="24" t="s">
        <v>3650</v>
      </c>
      <c r="F1625" s="23" t="s">
        <v>15</v>
      </c>
      <c r="G1625" s="23" t="s">
        <v>3651</v>
      </c>
      <c r="H1625" s="23" t="s">
        <v>16</v>
      </c>
      <c r="I1625" s="24" t="s">
        <v>2837</v>
      </c>
      <c r="J1625" s="23" t="s">
        <v>18</v>
      </c>
      <c r="K1625" s="25" t="s">
        <v>5843</v>
      </c>
      <c r="L1625" s="29"/>
      <c r="M1625" s="29" t="s">
        <v>5842</v>
      </c>
      <c r="N1625" s="23"/>
      <c r="O1625" s="27"/>
      <c r="P1625" s="23" t="s">
        <v>6217</v>
      </c>
      <c r="Q1625" s="27" t="str">
        <f>IF(O1625&lt;&gt;"",O1625,IF(ISNUMBER(FIND("xant",E1625)),"ant",IF(ISNUMBER(FIND("xgre",E1625)),"gre","glb")))</f>
        <v>glb</v>
      </c>
      <c r="R1625" s="23"/>
      <c r="S1625" s="23" t="str">
        <f t="shared" si="75"/>
        <v>longitude, latitude, time, typetree</v>
      </c>
      <c r="T1625" s="23" t="str">
        <f t="shared" si="76"/>
        <v>area: mean time:mean" (or "area time: mean")</v>
      </c>
      <c r="U1625" s="27" t="str">
        <f t="shared" si="77"/>
        <v>treeFrac</v>
      </c>
      <c r="V1625" s="23"/>
    </row>
    <row r="1626" spans="1:22" ht="84">
      <c r="A1626" s="23" t="s">
        <v>4193</v>
      </c>
      <c r="B1626" s="23" t="s">
        <v>3647</v>
      </c>
      <c r="C1626" s="24" t="s">
        <v>3648</v>
      </c>
      <c r="D1626" s="24" t="s">
        <v>4194</v>
      </c>
      <c r="E1626" s="24" t="s">
        <v>3650</v>
      </c>
      <c r="F1626" s="23" t="s">
        <v>15</v>
      </c>
      <c r="G1626" s="23" t="s">
        <v>3651</v>
      </c>
      <c r="H1626" s="23" t="s">
        <v>16</v>
      </c>
      <c r="I1626" s="24" t="s">
        <v>2837</v>
      </c>
      <c r="J1626" s="23" t="s">
        <v>18</v>
      </c>
      <c r="K1626" s="25" t="s">
        <v>5843</v>
      </c>
      <c r="L1626" s="29"/>
      <c r="M1626" s="29" t="s">
        <v>5842</v>
      </c>
      <c r="N1626" s="23"/>
      <c r="O1626" s="27"/>
      <c r="P1626" s="23" t="s">
        <v>6217</v>
      </c>
      <c r="Q1626" s="27" t="str">
        <f>IF(O1626&lt;&gt;"",O1626,IF(ISNUMBER(FIND("xant",E1626)),"ant",IF(ISNUMBER(FIND("xgre",E1626)),"gre","glb")))</f>
        <v>glb</v>
      </c>
      <c r="R1626" s="23"/>
      <c r="S1626" s="23" t="str">
        <f t="shared" si="75"/>
        <v>longitude, latitude, time, typetree</v>
      </c>
      <c r="T1626" s="23" t="str">
        <f t="shared" si="76"/>
        <v>area: mean time:mean" (or "area time: mean")</v>
      </c>
      <c r="U1626" s="27" t="str">
        <f t="shared" si="77"/>
        <v>treeFrac</v>
      </c>
      <c r="V1626" s="23"/>
    </row>
    <row r="1627" spans="1:22" ht="84">
      <c r="A1627" s="23" t="s">
        <v>3469</v>
      </c>
      <c r="B1627" s="23" t="s">
        <v>3470</v>
      </c>
      <c r="C1627" s="24" t="s">
        <v>3471</v>
      </c>
      <c r="D1627" s="24" t="s">
        <v>3472</v>
      </c>
      <c r="E1627" s="24" t="s">
        <v>3473</v>
      </c>
      <c r="F1627" s="23" t="s">
        <v>15</v>
      </c>
      <c r="G1627" s="23" t="s">
        <v>3474</v>
      </c>
      <c r="H1627" s="23" t="s">
        <v>16</v>
      </c>
      <c r="I1627" s="24" t="s">
        <v>2837</v>
      </c>
      <c r="J1627" s="23" t="s">
        <v>18</v>
      </c>
      <c r="K1627" s="25" t="s">
        <v>5843</v>
      </c>
      <c r="L1627" s="29"/>
      <c r="M1627" s="29" t="s">
        <v>5842</v>
      </c>
      <c r="N1627" s="23"/>
      <c r="O1627" s="27"/>
      <c r="P1627" s="23" t="s">
        <v>6217</v>
      </c>
      <c r="Q1627" s="27" t="str">
        <f>IF(O1627&lt;&gt;"",O1627,IF(ISNUMBER(FIND("xant",E1627)),"ant",IF(ISNUMBER(FIND("xgre",E1627)),"gre","glb")))</f>
        <v>glb</v>
      </c>
      <c r="R1627" s="23"/>
      <c r="S1627" s="23" t="str">
        <f t="shared" si="75"/>
        <v>longitude, latitude, time, typetreebd</v>
      </c>
      <c r="T1627" s="23" t="str">
        <f t="shared" si="76"/>
        <v>area: mean time:mean" (or "area time: mean")</v>
      </c>
      <c r="U1627" s="27" t="str">
        <f t="shared" si="77"/>
        <v>treeFracBdlDcd</v>
      </c>
      <c r="V1627" s="23"/>
    </row>
    <row r="1628" spans="1:22" ht="84">
      <c r="A1628" s="23" t="s">
        <v>3475</v>
      </c>
      <c r="B1628" s="23" t="s">
        <v>3476</v>
      </c>
      <c r="C1628" s="24" t="s">
        <v>3477</v>
      </c>
      <c r="D1628" s="24" t="s">
        <v>3478</v>
      </c>
      <c r="E1628" s="24" t="s">
        <v>3479</v>
      </c>
      <c r="F1628" s="23" t="s">
        <v>15</v>
      </c>
      <c r="G1628" s="23" t="s">
        <v>3480</v>
      </c>
      <c r="H1628" s="23" t="s">
        <v>16</v>
      </c>
      <c r="I1628" s="24" t="s">
        <v>2837</v>
      </c>
      <c r="J1628" s="23" t="s">
        <v>18</v>
      </c>
      <c r="K1628" s="25" t="s">
        <v>5843</v>
      </c>
      <c r="L1628" s="29"/>
      <c r="M1628" s="29" t="s">
        <v>5842</v>
      </c>
      <c r="N1628" s="23"/>
      <c r="O1628" s="27"/>
      <c r="P1628" s="23" t="s">
        <v>6217</v>
      </c>
      <c r="Q1628" s="27" t="str">
        <f>IF(O1628&lt;&gt;"",O1628,IF(ISNUMBER(FIND("xant",E1628)),"ant",IF(ISNUMBER(FIND("xgre",E1628)),"gre","glb")))</f>
        <v>glb</v>
      </c>
      <c r="R1628" s="23"/>
      <c r="S1628" s="23" t="str">
        <f t="shared" si="75"/>
        <v>longitude, latitude, time, typetreebe</v>
      </c>
      <c r="T1628" s="23" t="str">
        <f t="shared" si="76"/>
        <v>area: mean time:mean" (or "area time: mean")</v>
      </c>
      <c r="U1628" s="27" t="str">
        <f t="shared" si="77"/>
        <v>treeFracBdlEvg</v>
      </c>
      <c r="V1628" s="23"/>
    </row>
    <row r="1629" spans="1:22" ht="84">
      <c r="A1629" s="23" t="s">
        <v>3481</v>
      </c>
      <c r="B1629" s="23" t="s">
        <v>3482</v>
      </c>
      <c r="C1629" s="24" t="s">
        <v>3483</v>
      </c>
      <c r="D1629" s="24" t="s">
        <v>3484</v>
      </c>
      <c r="E1629" s="24" t="s">
        <v>3485</v>
      </c>
      <c r="F1629" s="23" t="s">
        <v>15</v>
      </c>
      <c r="G1629" s="23" t="s">
        <v>3486</v>
      </c>
      <c r="H1629" s="23" t="s">
        <v>16</v>
      </c>
      <c r="I1629" s="24" t="s">
        <v>2837</v>
      </c>
      <c r="J1629" s="23" t="s">
        <v>18</v>
      </c>
      <c r="K1629" s="25" t="s">
        <v>5843</v>
      </c>
      <c r="L1629" s="29"/>
      <c r="M1629" s="29" t="s">
        <v>5842</v>
      </c>
      <c r="N1629" s="23"/>
      <c r="O1629" s="27"/>
      <c r="P1629" s="23" t="s">
        <v>6217</v>
      </c>
      <c r="Q1629" s="27" t="str">
        <f>IF(O1629&lt;&gt;"",O1629,IF(ISNUMBER(FIND("xant",E1629)),"ant",IF(ISNUMBER(FIND("xgre",E1629)),"gre","glb")))</f>
        <v>glb</v>
      </c>
      <c r="R1629" s="23"/>
      <c r="S1629" s="23" t="str">
        <f t="shared" si="75"/>
        <v>longitude, latitude, time, typetreend</v>
      </c>
      <c r="T1629" s="23" t="str">
        <f t="shared" si="76"/>
        <v>area: mean time:mean" (or "area time: mean")</v>
      </c>
      <c r="U1629" s="27" t="str">
        <f t="shared" si="77"/>
        <v>treeFracNdlDcd</v>
      </c>
      <c r="V1629" s="23"/>
    </row>
    <row r="1630" spans="1:22" ht="84">
      <c r="A1630" s="23" t="s">
        <v>3487</v>
      </c>
      <c r="B1630" s="23" t="s">
        <v>3488</v>
      </c>
      <c r="C1630" s="24" t="s">
        <v>3489</v>
      </c>
      <c r="D1630" s="24" t="s">
        <v>3490</v>
      </c>
      <c r="E1630" s="24" t="s">
        <v>3491</v>
      </c>
      <c r="F1630" s="23" t="s">
        <v>15</v>
      </c>
      <c r="G1630" s="23" t="s">
        <v>3492</v>
      </c>
      <c r="H1630" s="23" t="s">
        <v>16</v>
      </c>
      <c r="I1630" s="24" t="s">
        <v>2837</v>
      </c>
      <c r="J1630" s="23" t="s">
        <v>18</v>
      </c>
      <c r="K1630" s="25" t="s">
        <v>5843</v>
      </c>
      <c r="L1630" s="29"/>
      <c r="M1630" s="29" t="s">
        <v>5842</v>
      </c>
      <c r="N1630" s="23"/>
      <c r="O1630" s="27"/>
      <c r="P1630" s="23" t="s">
        <v>6217</v>
      </c>
      <c r="Q1630" s="27" t="str">
        <f>IF(O1630&lt;&gt;"",O1630,IF(ISNUMBER(FIND("xant",E1630)),"ant",IF(ISNUMBER(FIND("xgre",E1630)),"gre","glb")))</f>
        <v>glb</v>
      </c>
      <c r="R1630" s="23"/>
      <c r="S1630" s="23" t="str">
        <f t="shared" si="75"/>
        <v>longitude, latitude, time, typetreene</v>
      </c>
      <c r="T1630" s="23" t="str">
        <f t="shared" si="76"/>
        <v>area: mean time:mean" (or "area time: mean")</v>
      </c>
      <c r="U1630" s="27" t="str">
        <f t="shared" si="77"/>
        <v>treeFracNdlEvg</v>
      </c>
      <c r="V1630" s="23"/>
    </row>
    <row r="1631" spans="1:22" ht="84">
      <c r="A1631" s="23" t="s">
        <v>1239</v>
      </c>
      <c r="B1631" s="23" t="s">
        <v>1240</v>
      </c>
      <c r="C1631" s="24" t="s">
        <v>1241</v>
      </c>
      <c r="D1631" s="24" t="s">
        <v>1242</v>
      </c>
      <c r="E1631" s="24" t="s">
        <v>634</v>
      </c>
      <c r="F1631" s="23" t="s">
        <v>268</v>
      </c>
      <c r="G1631" s="23"/>
      <c r="H1631" s="23" t="s">
        <v>16</v>
      </c>
      <c r="I1631" s="24" t="s">
        <v>17</v>
      </c>
      <c r="J1631" s="23" t="s">
        <v>18</v>
      </c>
      <c r="K1631" s="24" t="s">
        <v>6144</v>
      </c>
      <c r="L1631" s="24" t="s">
        <v>6143</v>
      </c>
      <c r="M1631" s="26"/>
      <c r="N1631" s="23"/>
      <c r="O1631" s="27"/>
      <c r="P1631" s="23" t="s">
        <v>6217</v>
      </c>
      <c r="Q1631" s="27" t="str">
        <f>IF(O1631&lt;&gt;"",O1631,IF(ISNUMBER(FIND("xant",E1631)),"ant",IF(ISNUMBER(FIND("xgre",E1631)),"gre","glb")))</f>
        <v>glb</v>
      </c>
      <c r="R1631" s="23"/>
      <c r="S1631" s="23" t="str">
        <f t="shared" si="75"/>
        <v>area: time: mean (reported as 0 in the stratosphere)</v>
      </c>
      <c r="T1631" s="23" t="str">
        <f t="shared" si="76"/>
        <v>area: time: mean</v>
      </c>
      <c r="U1631" s="27" t="str">
        <f t="shared" si="77"/>
        <v>tropch4loss</v>
      </c>
      <c r="V1631" s="23"/>
    </row>
    <row r="1632" spans="1:22" ht="84">
      <c r="A1632" s="23" t="s">
        <v>1243</v>
      </c>
      <c r="B1632" s="23" t="s">
        <v>1244</v>
      </c>
      <c r="C1632" s="24" t="s">
        <v>1245</v>
      </c>
      <c r="D1632" s="24" t="s">
        <v>1246</v>
      </c>
      <c r="E1632" s="24" t="s">
        <v>634</v>
      </c>
      <c r="F1632" s="23" t="s">
        <v>268</v>
      </c>
      <c r="G1632" s="23"/>
      <c r="H1632" s="23" t="s">
        <v>16</v>
      </c>
      <c r="I1632" s="24" t="s">
        <v>17</v>
      </c>
      <c r="J1632" s="23" t="s">
        <v>18</v>
      </c>
      <c r="K1632" s="24" t="s">
        <v>6144</v>
      </c>
      <c r="L1632" s="24" t="s">
        <v>6143</v>
      </c>
      <c r="M1632" s="26"/>
      <c r="N1632" s="23"/>
      <c r="O1632" s="27"/>
      <c r="P1632" s="23" t="s">
        <v>6217</v>
      </c>
      <c r="Q1632" s="27" t="str">
        <f>IF(O1632&lt;&gt;"",O1632,IF(ISNUMBER(FIND("xant",E1632)),"ant",IF(ISNUMBER(FIND("xgre",E1632)),"gre","glb")))</f>
        <v>glb</v>
      </c>
      <c r="R1632" s="23"/>
      <c r="S1632" s="23" t="str">
        <f t="shared" si="75"/>
        <v>area: time: mean (reported as 0 in the stratosphere)</v>
      </c>
      <c r="T1632" s="23" t="str">
        <f t="shared" si="76"/>
        <v>area: time: mean</v>
      </c>
      <c r="U1632" s="27" t="str">
        <f t="shared" si="77"/>
        <v>tropch4lossoh</v>
      </c>
      <c r="V1632" s="23"/>
    </row>
    <row r="1633" spans="1:22" ht="84">
      <c r="A1633" s="23" t="s">
        <v>1247</v>
      </c>
      <c r="B1633" s="23" t="s">
        <v>1248</v>
      </c>
      <c r="C1633" s="24" t="s">
        <v>1249</v>
      </c>
      <c r="D1633" s="24" t="s">
        <v>1250</v>
      </c>
      <c r="E1633" s="24" t="s">
        <v>634</v>
      </c>
      <c r="F1633" s="23" t="s">
        <v>268</v>
      </c>
      <c r="G1633" s="23"/>
      <c r="H1633" s="23" t="s">
        <v>16</v>
      </c>
      <c r="I1633" s="24" t="s">
        <v>17</v>
      </c>
      <c r="J1633" s="23" t="s">
        <v>18</v>
      </c>
      <c r="K1633" s="24" t="s">
        <v>6144</v>
      </c>
      <c r="L1633" s="24" t="s">
        <v>6143</v>
      </c>
      <c r="M1633" s="26"/>
      <c r="N1633" s="23"/>
      <c r="O1633" s="27"/>
      <c r="P1633" s="23" t="s">
        <v>6217</v>
      </c>
      <c r="Q1633" s="27" t="str">
        <f>IF(O1633&lt;&gt;"",O1633,IF(ISNUMBER(FIND("xant",E1633)),"ant",IF(ISNUMBER(FIND("xgre",E1633)),"gre","glb")))</f>
        <v>glb</v>
      </c>
      <c r="R1633" s="23"/>
      <c r="S1633" s="23" t="str">
        <f t="shared" si="75"/>
        <v>area: time: mean (reported as 0 in the stratosphere)</v>
      </c>
      <c r="T1633" s="23" t="str">
        <f t="shared" si="76"/>
        <v>area: time: mean</v>
      </c>
      <c r="U1633" s="27" t="str">
        <f t="shared" si="77"/>
        <v>tropdo3chm</v>
      </c>
      <c r="V1633" s="23"/>
    </row>
    <row r="1634" spans="1:22" ht="112">
      <c r="A1634" s="23" t="s">
        <v>1251</v>
      </c>
      <c r="B1634" s="23" t="s">
        <v>1252</v>
      </c>
      <c r="C1634" s="24" t="s">
        <v>1253</v>
      </c>
      <c r="D1634" s="24" t="s">
        <v>1254</v>
      </c>
      <c r="E1634" s="24" t="s">
        <v>634</v>
      </c>
      <c r="F1634" s="23" t="s">
        <v>268</v>
      </c>
      <c r="G1634" s="23"/>
      <c r="H1634" s="23" t="s">
        <v>16</v>
      </c>
      <c r="I1634" s="24" t="s">
        <v>17</v>
      </c>
      <c r="J1634" s="23" t="s">
        <v>18</v>
      </c>
      <c r="K1634" s="24" t="s">
        <v>6144</v>
      </c>
      <c r="L1634" s="24" t="s">
        <v>6143</v>
      </c>
      <c r="M1634" s="26"/>
      <c r="N1634" s="23"/>
      <c r="O1634" s="27"/>
      <c r="P1634" s="23" t="s">
        <v>6217</v>
      </c>
      <c r="Q1634" s="27" t="str">
        <f>IF(O1634&lt;&gt;"",O1634,IF(ISNUMBER(FIND("xant",E1634)),"ant",IF(ISNUMBER(FIND("xgre",E1634)),"gre","glb")))</f>
        <v>glb</v>
      </c>
      <c r="R1634" s="23"/>
      <c r="S1634" s="23" t="str">
        <f t="shared" si="75"/>
        <v>area: time: mean (reported as 0 in the stratosphere)</v>
      </c>
      <c r="T1634" s="23" t="str">
        <f t="shared" si="76"/>
        <v>area: time: mean</v>
      </c>
      <c r="U1634" s="27" t="str">
        <f t="shared" si="77"/>
        <v>tropo3ste</v>
      </c>
      <c r="V1634" s="23"/>
    </row>
    <row r="1635" spans="1:22" ht="42">
      <c r="A1635" s="23" t="s">
        <v>1255</v>
      </c>
      <c r="B1635" s="23" t="s">
        <v>1256</v>
      </c>
      <c r="C1635" s="24" t="s">
        <v>1257</v>
      </c>
      <c r="D1635" s="24" t="s">
        <v>1258</v>
      </c>
      <c r="E1635" s="24" t="s">
        <v>14</v>
      </c>
      <c r="F1635" s="23" t="s">
        <v>15</v>
      </c>
      <c r="G1635" s="23"/>
      <c r="H1635" s="23" t="s">
        <v>16</v>
      </c>
      <c r="I1635" s="24" t="s">
        <v>17</v>
      </c>
      <c r="J1635" s="23" t="s">
        <v>18</v>
      </c>
      <c r="K1635" s="24" t="s">
        <v>6145</v>
      </c>
      <c r="L1635" s="24" t="s">
        <v>6143</v>
      </c>
      <c r="M1635" s="26"/>
      <c r="N1635" s="23"/>
      <c r="O1635" s="27"/>
      <c r="P1635" s="23" t="s">
        <v>6217</v>
      </c>
      <c r="Q1635" s="27" t="str">
        <f>IF(O1635&lt;&gt;"",O1635,IF(ISNUMBER(FIND("xant",E1635)),"ant",IF(ISNUMBER(FIND("xgre",E1635)),"gre","glb")))</f>
        <v>glb</v>
      </c>
      <c r="R1635" s="23"/>
      <c r="S1635" s="23" t="str">
        <f t="shared" si="75"/>
        <v>area: time: mean (reported as 0 in the stratosphere)</v>
      </c>
      <c r="T1635" s="23" t="str">
        <f t="shared" si="76"/>
        <v>area: time: mean</v>
      </c>
      <c r="U1635" s="27" t="str">
        <f t="shared" si="77"/>
        <v>tropoz</v>
      </c>
      <c r="V1635" s="23"/>
    </row>
    <row r="1636" spans="1:22" ht="14">
      <c r="A1636" s="23" t="s">
        <v>341</v>
      </c>
      <c r="B1636" s="23" t="s">
        <v>342</v>
      </c>
      <c r="C1636" s="24" t="s">
        <v>343</v>
      </c>
      <c r="D1636" s="24" t="s">
        <v>344</v>
      </c>
      <c r="E1636" s="24" t="s">
        <v>14</v>
      </c>
      <c r="F1636" s="23" t="s">
        <v>15</v>
      </c>
      <c r="G1636" s="23"/>
      <c r="H1636" s="23" t="s">
        <v>16</v>
      </c>
      <c r="I1636" s="24" t="s">
        <v>17</v>
      </c>
      <c r="J1636" s="23" t="s">
        <v>18</v>
      </c>
      <c r="K1636" s="24"/>
      <c r="L1636" s="26"/>
      <c r="M1636" s="26"/>
      <c r="N1636" s="23"/>
      <c r="O1636" s="27"/>
      <c r="P1636" s="23" t="s">
        <v>6217</v>
      </c>
      <c r="Q1636" s="27" t="str">
        <f>IF(O1636&lt;&gt;"",O1636,IF(ISNUMBER(FIND("xant",E1636)),"ant",IF(ISNUMBER(FIND("xgre",E1636)),"gre","glb")))</f>
        <v>glb</v>
      </c>
      <c r="R1636" s="23"/>
      <c r="S1636" s="23" t="str">
        <f t="shared" si="75"/>
        <v>longitude, latitude, time</v>
      </c>
      <c r="T1636" s="23" t="str">
        <f t="shared" si="76"/>
        <v>area: time: mean</v>
      </c>
      <c r="U1636" s="27" t="str">
        <f t="shared" si="77"/>
        <v>ts</v>
      </c>
      <c r="V1636" s="23"/>
    </row>
    <row r="1637" spans="1:22" ht="14">
      <c r="A1637" s="23" t="s">
        <v>403</v>
      </c>
      <c r="B1637" s="23" t="s">
        <v>342</v>
      </c>
      <c r="C1637" s="24" t="s">
        <v>404</v>
      </c>
      <c r="D1637" s="24" t="s">
        <v>405</v>
      </c>
      <c r="E1637" s="24" t="s">
        <v>108</v>
      </c>
      <c r="F1637" s="23" t="s">
        <v>15</v>
      </c>
      <c r="G1637" s="23"/>
      <c r="H1637" s="23" t="s">
        <v>66</v>
      </c>
      <c r="I1637" s="24" t="s">
        <v>67</v>
      </c>
      <c r="J1637" s="23" t="s">
        <v>18</v>
      </c>
      <c r="K1637" s="24"/>
      <c r="L1637" s="26"/>
      <c r="M1637" s="26"/>
      <c r="N1637" s="23"/>
      <c r="O1637" s="27"/>
      <c r="P1637" s="23" t="s">
        <v>6217</v>
      </c>
      <c r="Q1637" s="27" t="str">
        <f>IF(O1637&lt;&gt;"",O1637,IF(ISNUMBER(FIND("xant",E1637)),"ant",IF(ISNUMBER(FIND("xgre",E1637)),"gre","glb")))</f>
        <v>glb</v>
      </c>
      <c r="R1637" s="23"/>
      <c r="S1637" s="23" t="str">
        <f t="shared" si="75"/>
        <v>longitude, latitude, time1</v>
      </c>
      <c r="T1637" s="23" t="str">
        <f t="shared" si="76"/>
        <v>area: mean time: point</v>
      </c>
      <c r="U1637" s="27" t="str">
        <f t="shared" si="77"/>
        <v>ts</v>
      </c>
      <c r="V1637" s="23"/>
    </row>
    <row r="1638" spans="1:22" ht="14">
      <c r="A1638" s="23" t="s">
        <v>1573</v>
      </c>
      <c r="B1638" s="23" t="s">
        <v>342</v>
      </c>
      <c r="C1638" s="24" t="s">
        <v>404</v>
      </c>
      <c r="D1638" s="24" t="s">
        <v>344</v>
      </c>
      <c r="E1638" s="24" t="s">
        <v>14</v>
      </c>
      <c r="F1638" s="23" t="s">
        <v>15</v>
      </c>
      <c r="G1638" s="23"/>
      <c r="H1638" s="23" t="s">
        <v>16</v>
      </c>
      <c r="I1638" s="24" t="s">
        <v>17</v>
      </c>
      <c r="J1638" s="23" t="s">
        <v>18</v>
      </c>
      <c r="K1638" s="24"/>
      <c r="L1638" s="26"/>
      <c r="M1638" s="26"/>
      <c r="N1638" s="23"/>
      <c r="O1638" s="27"/>
      <c r="P1638" s="23" t="s">
        <v>6217</v>
      </c>
      <c r="Q1638" s="27" t="str">
        <f>IF(O1638&lt;&gt;"",O1638,IF(ISNUMBER(FIND("xant",E1638)),"ant",IF(ISNUMBER(FIND("xgre",E1638)),"gre","glb")))</f>
        <v>glb</v>
      </c>
      <c r="R1638" s="23"/>
      <c r="S1638" s="23" t="str">
        <f t="shared" si="75"/>
        <v>longitude, latitude, time</v>
      </c>
      <c r="T1638" s="23" t="str">
        <f t="shared" si="76"/>
        <v>area: time: mean</v>
      </c>
      <c r="U1638" s="27" t="str">
        <f t="shared" si="77"/>
        <v>ts</v>
      </c>
      <c r="V1638" s="23"/>
    </row>
    <row r="1639" spans="1:22" ht="14">
      <c r="A1639" s="23" t="s">
        <v>1639</v>
      </c>
      <c r="B1639" s="23" t="s">
        <v>342</v>
      </c>
      <c r="C1639" s="24" t="s">
        <v>404</v>
      </c>
      <c r="D1639" s="24" t="s">
        <v>344</v>
      </c>
      <c r="E1639" s="24" t="s">
        <v>108</v>
      </c>
      <c r="F1639" s="23" t="s">
        <v>15</v>
      </c>
      <c r="G1639" s="23"/>
      <c r="H1639" s="23" t="s">
        <v>66</v>
      </c>
      <c r="I1639" s="24" t="s">
        <v>67</v>
      </c>
      <c r="J1639" s="23" t="s">
        <v>18</v>
      </c>
      <c r="K1639" s="24"/>
      <c r="L1639" s="26"/>
      <c r="M1639" s="26"/>
      <c r="N1639" s="23"/>
      <c r="O1639" s="27"/>
      <c r="P1639" s="23" t="s">
        <v>6217</v>
      </c>
      <c r="Q1639" s="27" t="str">
        <f>IF(O1639&lt;&gt;"",O1639,IF(ISNUMBER(FIND("xant",E1639)),"ant",IF(ISNUMBER(FIND("xgre",E1639)),"gre","glb")))</f>
        <v>glb</v>
      </c>
      <c r="R1639" s="23"/>
      <c r="S1639" s="23" t="str">
        <f t="shared" si="75"/>
        <v>longitude, latitude, time1</v>
      </c>
      <c r="T1639" s="23" t="str">
        <f t="shared" si="76"/>
        <v>area: mean time: point</v>
      </c>
      <c r="U1639" s="27" t="str">
        <f t="shared" si="77"/>
        <v>ts</v>
      </c>
      <c r="V1639" s="23"/>
    </row>
    <row r="1640" spans="1:22" ht="14">
      <c r="A1640" s="23" t="s">
        <v>2018</v>
      </c>
      <c r="B1640" s="23" t="s">
        <v>342</v>
      </c>
      <c r="C1640" s="24" t="s">
        <v>404</v>
      </c>
      <c r="D1640" s="24" t="s">
        <v>344</v>
      </c>
      <c r="E1640" s="24" t="s">
        <v>1930</v>
      </c>
      <c r="F1640" s="23" t="s">
        <v>1931</v>
      </c>
      <c r="G1640" s="23"/>
      <c r="H1640" s="23" t="s">
        <v>66</v>
      </c>
      <c r="I1640" s="24" t="s">
        <v>383</v>
      </c>
      <c r="J1640" s="23"/>
      <c r="K1640" s="24"/>
      <c r="L1640" s="26"/>
      <c r="M1640" s="26"/>
      <c r="N1640" s="23"/>
      <c r="O1640" s="27"/>
      <c r="P1640" s="23" t="s">
        <v>6221</v>
      </c>
      <c r="Q1640" s="27" t="str">
        <f>IF(O1640&lt;&gt;"",O1640,IF(ISNUMBER(FIND("xant",E1640)),"ant",IF(ISNUMBER(FIND("xgre",E1640)),"gre","glb")))</f>
        <v>glb</v>
      </c>
      <c r="R1640" s="23"/>
      <c r="S1640" s="23" t="str">
        <f t="shared" si="75"/>
        <v>site, time1</v>
      </c>
      <c r="T1640" s="23" t="str">
        <f t="shared" si="76"/>
        <v>area: point time: point</v>
      </c>
      <c r="U1640" s="27" t="str">
        <f t="shared" si="77"/>
        <v>ts</v>
      </c>
      <c r="V1640" s="23"/>
    </row>
    <row r="1641" spans="1:22" ht="14">
      <c r="A1641" s="23" t="s">
        <v>2170</v>
      </c>
      <c r="B1641" s="23" t="s">
        <v>342</v>
      </c>
      <c r="C1641" s="24" t="s">
        <v>404</v>
      </c>
      <c r="D1641" s="24" t="s">
        <v>344</v>
      </c>
      <c r="E1641" s="24" t="s">
        <v>14</v>
      </c>
      <c r="F1641" s="23" t="s">
        <v>15</v>
      </c>
      <c r="G1641" s="23"/>
      <c r="H1641" s="23" t="s">
        <v>16</v>
      </c>
      <c r="I1641" s="24" t="s">
        <v>17</v>
      </c>
      <c r="J1641" s="23" t="s">
        <v>18</v>
      </c>
      <c r="K1641" s="24"/>
      <c r="L1641" s="26"/>
      <c r="M1641" s="26"/>
      <c r="N1641" s="23"/>
      <c r="O1641" s="27"/>
      <c r="P1641" s="23" t="s">
        <v>6217</v>
      </c>
      <c r="Q1641" s="27" t="str">
        <f>IF(O1641&lt;&gt;"",O1641,IF(ISNUMBER(FIND("xant",E1641)),"ant",IF(ISNUMBER(FIND("xgre",E1641)),"gre","glb")))</f>
        <v>glb</v>
      </c>
      <c r="R1641" s="23"/>
      <c r="S1641" s="23" t="str">
        <f t="shared" si="75"/>
        <v>longitude, latitude, time</v>
      </c>
      <c r="T1641" s="23" t="str">
        <f t="shared" si="76"/>
        <v>area: time: mean</v>
      </c>
      <c r="U1641" s="27" t="str">
        <f t="shared" si="77"/>
        <v>ts</v>
      </c>
      <c r="V1641" s="23"/>
    </row>
    <row r="1642" spans="1:22" ht="14">
      <c r="A1642" s="23" t="s">
        <v>2593</v>
      </c>
      <c r="B1642" s="23" t="s">
        <v>342</v>
      </c>
      <c r="C1642" s="24" t="s">
        <v>404</v>
      </c>
      <c r="D1642" s="24" t="s">
        <v>344</v>
      </c>
      <c r="E1642" s="24" t="s">
        <v>14</v>
      </c>
      <c r="F1642" s="23" t="s">
        <v>15</v>
      </c>
      <c r="G1642" s="23"/>
      <c r="H1642" s="23" t="s">
        <v>16</v>
      </c>
      <c r="I1642" s="24" t="s">
        <v>17</v>
      </c>
      <c r="J1642" s="23" t="s">
        <v>18</v>
      </c>
      <c r="K1642" s="24"/>
      <c r="L1642" s="26"/>
      <c r="M1642" s="26"/>
      <c r="N1642" s="23"/>
      <c r="O1642" s="27"/>
      <c r="P1642" s="23" t="s">
        <v>6217</v>
      </c>
      <c r="Q1642" s="27" t="str">
        <f>IF(O1642&lt;&gt;"",O1642,IF(ISNUMBER(FIND("xant",E1642)),"ant",IF(ISNUMBER(FIND("xgre",E1642)),"gre","glb")))</f>
        <v>glb</v>
      </c>
      <c r="R1642" s="23"/>
      <c r="S1642" s="23" t="str">
        <f t="shared" si="75"/>
        <v>longitude, latitude, time</v>
      </c>
      <c r="T1642" s="23" t="str">
        <f t="shared" si="76"/>
        <v>area: time: mean</v>
      </c>
      <c r="U1642" s="27" t="str">
        <f t="shared" si="77"/>
        <v>ts</v>
      </c>
      <c r="V1642" s="23"/>
    </row>
    <row r="1643" spans="1:22" ht="42">
      <c r="A1643" s="23" t="s">
        <v>3812</v>
      </c>
      <c r="B1643" s="23" t="s">
        <v>342</v>
      </c>
      <c r="C1643" s="24" t="s">
        <v>404</v>
      </c>
      <c r="D1643" s="24" t="s">
        <v>3781</v>
      </c>
      <c r="E1643" s="24" t="s">
        <v>3747</v>
      </c>
      <c r="F1643" s="23" t="s">
        <v>3726</v>
      </c>
      <c r="G1643" s="23"/>
      <c r="H1643" s="23" t="s">
        <v>16</v>
      </c>
      <c r="I1643" s="24" t="s">
        <v>3331</v>
      </c>
      <c r="J1643" s="23" t="s">
        <v>3728</v>
      </c>
      <c r="K1643" s="24" t="s">
        <v>6151</v>
      </c>
      <c r="L1643" s="29" t="s">
        <v>14</v>
      </c>
      <c r="M1643" s="24"/>
      <c r="N1643" s="23"/>
      <c r="O1643" s="27"/>
      <c r="P1643" s="23" t="s">
        <v>6219</v>
      </c>
      <c r="Q1643" s="27" t="str">
        <f>IF(O1643&lt;&gt;"",O1643,IF(ISNUMBER(FIND("xant",E1643)),"ant",IF(ISNUMBER(FIND("xgre",E1643)),"gre","glb")))</f>
        <v>ant</v>
      </c>
      <c r="R1643" s="23"/>
      <c r="S1643" s="23" t="str">
        <f t="shared" si="75"/>
        <v>longitude, latitude, time</v>
      </c>
      <c r="T1643" s="23" t="str">
        <f t="shared" si="76"/>
        <v>area: time: mean where ice_sheet</v>
      </c>
      <c r="U1643" s="27" t="str">
        <f t="shared" si="77"/>
        <v>ts</v>
      </c>
      <c r="V1643" s="23"/>
    </row>
    <row r="1644" spans="1:22" ht="42">
      <c r="A1644" s="23" t="s">
        <v>3840</v>
      </c>
      <c r="B1644" s="23" t="s">
        <v>342</v>
      </c>
      <c r="C1644" s="24" t="s">
        <v>404</v>
      </c>
      <c r="D1644" s="24" t="s">
        <v>3781</v>
      </c>
      <c r="E1644" s="24" t="s">
        <v>3815</v>
      </c>
      <c r="F1644" s="23" t="s">
        <v>3740</v>
      </c>
      <c r="G1644" s="23"/>
      <c r="H1644" s="23" t="s">
        <v>16</v>
      </c>
      <c r="I1644" s="24" t="s">
        <v>3331</v>
      </c>
      <c r="J1644" s="23" t="s">
        <v>3728</v>
      </c>
      <c r="K1644" s="24" t="s">
        <v>6151</v>
      </c>
      <c r="L1644" s="29" t="s">
        <v>14</v>
      </c>
      <c r="M1644" s="24"/>
      <c r="N1644" s="23"/>
      <c r="O1644" s="27"/>
      <c r="P1644" s="23" t="s">
        <v>6219</v>
      </c>
      <c r="Q1644" s="27" t="str">
        <f>IF(O1644&lt;&gt;"",O1644,IF(ISNUMBER(FIND("xant",E1644)),"ant",IF(ISNUMBER(FIND("xgre",E1644)),"gre","glb")))</f>
        <v>gre</v>
      </c>
      <c r="R1644" s="23"/>
      <c r="S1644" s="23" t="str">
        <f t="shared" si="75"/>
        <v>longitude, latitude, time</v>
      </c>
      <c r="T1644" s="23" t="str">
        <f t="shared" si="76"/>
        <v>area: time: mean where ice_sheet</v>
      </c>
      <c r="U1644" s="27" t="str">
        <f t="shared" si="77"/>
        <v>ts</v>
      </c>
      <c r="V1644" s="23"/>
    </row>
    <row r="1645" spans="1:22" ht="42">
      <c r="A1645" s="23" t="s">
        <v>4058</v>
      </c>
      <c r="B1645" s="23" t="s">
        <v>4059</v>
      </c>
      <c r="C1645" s="24" t="s">
        <v>4060</v>
      </c>
      <c r="D1645" s="24" t="s">
        <v>3970</v>
      </c>
      <c r="E1645" s="24" t="s">
        <v>14</v>
      </c>
      <c r="F1645" s="23" t="s">
        <v>15</v>
      </c>
      <c r="G1645" s="23"/>
      <c r="H1645" s="23" t="s">
        <v>16</v>
      </c>
      <c r="I1645" s="24" t="s">
        <v>3331</v>
      </c>
      <c r="J1645" s="23" t="s">
        <v>18</v>
      </c>
      <c r="K1645" s="24" t="s">
        <v>5940</v>
      </c>
      <c r="L1645" s="26"/>
      <c r="M1645" s="24"/>
      <c r="N1645" s="23" t="s">
        <v>342</v>
      </c>
      <c r="O1645" s="27"/>
      <c r="P1645" s="23" t="s">
        <v>6219</v>
      </c>
      <c r="Q1645" s="27" t="str">
        <f>IF(O1645&lt;&gt;"",O1645,IF(ISNUMBER(FIND("xant",E1645)),"ant",IF(ISNUMBER(FIND("xgre",E1645)),"gre","glb")))</f>
        <v>glb</v>
      </c>
      <c r="R1645" s="23"/>
      <c r="S1645" s="23" t="str">
        <f t="shared" si="75"/>
        <v>longitude, latitude, time</v>
      </c>
      <c r="T1645" s="23" t="str">
        <f t="shared" si="76"/>
        <v>area: time: mean where ice_sheet</v>
      </c>
      <c r="U1645" s="27" t="str">
        <f t="shared" si="77"/>
        <v>ts</v>
      </c>
      <c r="V1645" s="23"/>
    </row>
    <row r="1646" spans="1:22" ht="28">
      <c r="A1646" s="23" t="s">
        <v>2594</v>
      </c>
      <c r="B1646" s="23" t="s">
        <v>2595</v>
      </c>
      <c r="C1646" s="24" t="s">
        <v>2596</v>
      </c>
      <c r="D1646" s="24" t="s">
        <v>2597</v>
      </c>
      <c r="E1646" s="24" t="s">
        <v>2436</v>
      </c>
      <c r="F1646" s="23" t="s">
        <v>2437</v>
      </c>
      <c r="G1646" s="23"/>
      <c r="H1646" s="23" t="s">
        <v>16</v>
      </c>
      <c r="I1646" s="24" t="s">
        <v>78</v>
      </c>
      <c r="J1646" s="23" t="s">
        <v>18</v>
      </c>
      <c r="K1646" s="24"/>
      <c r="L1646" s="26"/>
      <c r="M1646" s="26"/>
      <c r="N1646" s="23"/>
      <c r="O1646" s="27"/>
      <c r="P1646" s="23" t="s">
        <v>6217</v>
      </c>
      <c r="Q1646" s="27" t="str">
        <f>IF(O1646&lt;&gt;"",O1646,IF(ISNUMBER(FIND("xant",E1646)),"ant",IF(ISNUMBER(FIND("xgre",E1646)),"gre","glb")))</f>
        <v>glb</v>
      </c>
      <c r="R1646" s="23"/>
      <c r="S1646" s="23" t="str">
        <f t="shared" si="75"/>
        <v>longitude, latitude, sdepth, time</v>
      </c>
      <c r="T1646" s="23" t="str">
        <f t="shared" si="76"/>
        <v>area: mean where land time: mean</v>
      </c>
      <c r="U1646" s="27" t="str">
        <f t="shared" si="77"/>
        <v>tsl</v>
      </c>
      <c r="V1646" s="23"/>
    </row>
    <row r="1647" spans="1:22" ht="28">
      <c r="A1647" s="23" t="s">
        <v>4195</v>
      </c>
      <c r="B1647" s="23" t="s">
        <v>2595</v>
      </c>
      <c r="C1647" s="24" t="s">
        <v>2596</v>
      </c>
      <c r="D1647" s="24" t="s">
        <v>2597</v>
      </c>
      <c r="E1647" s="24" t="s">
        <v>2436</v>
      </c>
      <c r="F1647" s="23" t="s">
        <v>2437</v>
      </c>
      <c r="G1647" s="23"/>
      <c r="H1647" s="23" t="s">
        <v>16</v>
      </c>
      <c r="I1647" s="24" t="s">
        <v>78</v>
      </c>
      <c r="J1647" s="23" t="s">
        <v>18</v>
      </c>
      <c r="K1647" s="24"/>
      <c r="L1647" s="26"/>
      <c r="M1647" s="26"/>
      <c r="N1647" s="23"/>
      <c r="O1647" s="27"/>
      <c r="P1647" s="23" t="s">
        <v>6217</v>
      </c>
      <c r="Q1647" s="27" t="str">
        <f>IF(O1647&lt;&gt;"",O1647,IF(ISNUMBER(FIND("xant",E1647)),"ant",IF(ISNUMBER(FIND("xgre",E1647)),"gre","glb")))</f>
        <v>glb</v>
      </c>
      <c r="R1647" s="23"/>
      <c r="S1647" s="23" t="str">
        <f t="shared" si="75"/>
        <v>longitude, latitude, sdepth, time</v>
      </c>
      <c r="T1647" s="23" t="str">
        <f t="shared" si="76"/>
        <v>area: mean where land time: mean</v>
      </c>
      <c r="U1647" s="27" t="str">
        <f t="shared" si="77"/>
        <v>tsl</v>
      </c>
      <c r="V1647" s="23"/>
    </row>
    <row r="1648" spans="1:22" ht="28">
      <c r="A1648" s="23" t="s">
        <v>155</v>
      </c>
      <c r="B1648" s="23" t="s">
        <v>156</v>
      </c>
      <c r="C1648" s="24" t="s">
        <v>157</v>
      </c>
      <c r="D1648" s="24" t="s">
        <v>158</v>
      </c>
      <c r="E1648" s="24" t="s">
        <v>108</v>
      </c>
      <c r="F1648" s="23" t="s">
        <v>15</v>
      </c>
      <c r="G1648" s="23"/>
      <c r="H1648" s="23" t="s">
        <v>66</v>
      </c>
      <c r="I1648" s="24" t="s">
        <v>159</v>
      </c>
      <c r="J1648" s="23" t="s">
        <v>18</v>
      </c>
      <c r="K1648" s="24" t="s">
        <v>6148</v>
      </c>
      <c r="L1648" s="26"/>
      <c r="M1648" s="24" t="s">
        <v>6146</v>
      </c>
      <c r="N1648" s="23"/>
      <c r="O1648" s="27"/>
      <c r="P1648" s="23" t="s">
        <v>6217</v>
      </c>
      <c r="Q1648" s="27" t="str">
        <f>IF(O1648&lt;&gt;"",O1648,IF(ISNUMBER(FIND("xant",E1648)),"ant",IF(ISNUMBER(FIND("xgre",E1648)),"gre","glb")))</f>
        <v>glb</v>
      </c>
      <c r="R1648" s="23"/>
      <c r="S1648" s="23" t="str">
        <f t="shared" si="75"/>
        <v>longitude, latitude, time1</v>
      </c>
      <c r="T1648" s="23" t="str">
        <f t="shared" si="76"/>
        <v>area: mean (where  land or sea ice or ice shelf) time: point</v>
      </c>
      <c r="U1648" s="27" t="str">
        <f t="shared" si="77"/>
        <v>tslsi</v>
      </c>
      <c r="V1648" s="23"/>
    </row>
    <row r="1649" spans="1:22" ht="28">
      <c r="A1649" s="23" t="s">
        <v>2115</v>
      </c>
      <c r="B1649" s="23" t="s">
        <v>156</v>
      </c>
      <c r="C1649" s="24" t="s">
        <v>157</v>
      </c>
      <c r="D1649" s="24" t="s">
        <v>2116</v>
      </c>
      <c r="E1649" s="24" t="s">
        <v>14</v>
      </c>
      <c r="F1649" s="23" t="s">
        <v>15</v>
      </c>
      <c r="G1649" s="23"/>
      <c r="H1649" s="23" t="s">
        <v>16</v>
      </c>
      <c r="I1649" s="24" t="s">
        <v>2117</v>
      </c>
      <c r="J1649" s="23" t="s">
        <v>18</v>
      </c>
      <c r="K1649" s="24" t="s">
        <v>6148</v>
      </c>
      <c r="L1649" s="26"/>
      <c r="M1649" s="24" t="s">
        <v>6147</v>
      </c>
      <c r="N1649" s="23"/>
      <c r="O1649" s="27"/>
      <c r="P1649" s="23" t="s">
        <v>6217</v>
      </c>
      <c r="Q1649" s="27" t="str">
        <f>IF(O1649&lt;&gt;"",O1649,IF(ISNUMBER(FIND("xant",E1649)),"ant",IF(ISNUMBER(FIND("xgre",E1649)),"gre","glb")))</f>
        <v>glb</v>
      </c>
      <c r="R1649" s="23"/>
      <c r="S1649" s="23" t="str">
        <f t="shared" si="75"/>
        <v>longitude, latitude, time</v>
      </c>
      <c r="T1649" s="23" t="str">
        <f t="shared" si="76"/>
        <v>area: time: mean (where  land or sea ice or ice shelf)</v>
      </c>
      <c r="U1649" s="27" t="str">
        <f t="shared" si="77"/>
        <v>tslsi</v>
      </c>
      <c r="V1649" s="23"/>
    </row>
    <row r="1650" spans="1:22" ht="28">
      <c r="A1650" s="23" t="s">
        <v>3493</v>
      </c>
      <c r="B1650" s="23" t="s">
        <v>3494</v>
      </c>
      <c r="C1650" s="24" t="s">
        <v>3495</v>
      </c>
      <c r="D1650" s="24" t="s">
        <v>3496</v>
      </c>
      <c r="E1650" s="24" t="s">
        <v>2951</v>
      </c>
      <c r="F1650" s="23" t="s">
        <v>15</v>
      </c>
      <c r="G1650" s="23"/>
      <c r="H1650" s="23" t="s">
        <v>16</v>
      </c>
      <c r="I1650" s="24" t="s">
        <v>2337</v>
      </c>
      <c r="J1650" s="23" t="s">
        <v>18</v>
      </c>
      <c r="K1650" s="24" t="s">
        <v>6149</v>
      </c>
      <c r="L1650" s="26"/>
      <c r="M1650" s="26"/>
      <c r="N1650" s="23" t="s">
        <v>342</v>
      </c>
      <c r="O1650" s="27"/>
      <c r="P1650" s="23" t="s">
        <v>6217</v>
      </c>
      <c r="Q1650" s="27" t="str">
        <f>IF(O1650&lt;&gt;"",O1650,IF(ISNUMBER(FIND("xant",E1650)),"ant",IF(ISNUMBER(FIND("xgre",E1650)),"gre","glb")))</f>
        <v>glb</v>
      </c>
      <c r="R1650" s="23"/>
      <c r="S1650" s="23" t="str">
        <f t="shared" si="75"/>
        <v>longitude, latitude, landUse, time</v>
      </c>
      <c r="T1650" s="23" t="str">
        <f t="shared" si="76"/>
        <v>area: time: mean where sector</v>
      </c>
      <c r="U1650" s="27" t="str">
        <f t="shared" si="77"/>
        <v>ts</v>
      </c>
      <c r="V1650" s="23"/>
    </row>
    <row r="1651" spans="1:22" ht="98">
      <c r="A1651" s="23" t="s">
        <v>2598</v>
      </c>
      <c r="B1651" s="23" t="s">
        <v>2599</v>
      </c>
      <c r="C1651" s="24" t="s">
        <v>2600</v>
      </c>
      <c r="D1651" s="24" t="s">
        <v>2601</v>
      </c>
      <c r="E1651" s="24" t="s">
        <v>14</v>
      </c>
      <c r="F1651" s="23" t="s">
        <v>15</v>
      </c>
      <c r="G1651" s="23"/>
      <c r="H1651" s="23" t="s">
        <v>16</v>
      </c>
      <c r="I1651" s="24" t="s">
        <v>2602</v>
      </c>
      <c r="J1651" s="23" t="s">
        <v>18</v>
      </c>
      <c r="K1651" s="24" t="s">
        <v>6031</v>
      </c>
      <c r="L1651" s="26"/>
      <c r="M1651" s="24" t="s">
        <v>6152</v>
      </c>
      <c r="N1651" s="23"/>
      <c r="O1651" s="27"/>
      <c r="P1651" s="23" t="s">
        <v>6217</v>
      </c>
      <c r="Q1651" s="27" t="str">
        <f>IF(O1651&lt;&gt;"",O1651,IF(ISNUMBER(FIND("xant",E1651)),"ant",IF(ISNUMBER(FIND("xgre",E1651)),"gre","glb")))</f>
        <v>glb</v>
      </c>
      <c r="R1651" s="23"/>
      <c r="S1651" s="23" t="str">
        <f t="shared" si="75"/>
        <v>longitude, latitude, time</v>
      </c>
      <c r="T1651" s="23" t="str">
        <f t="shared" si="76"/>
        <v>depth: mean area: mean where land time: mean (weighted by snow mass on land)</v>
      </c>
      <c r="U1651" s="27" t="str">
        <f t="shared" si="77"/>
        <v>tsn</v>
      </c>
      <c r="V1651" s="23"/>
    </row>
    <row r="1652" spans="1:22" ht="42">
      <c r="A1652" s="23" t="s">
        <v>3813</v>
      </c>
      <c r="B1652" s="23" t="s">
        <v>2599</v>
      </c>
      <c r="C1652" s="24" t="s">
        <v>2600</v>
      </c>
      <c r="D1652" s="24" t="s">
        <v>3781</v>
      </c>
      <c r="E1652" s="24" t="s">
        <v>3747</v>
      </c>
      <c r="F1652" s="23" t="s">
        <v>3726</v>
      </c>
      <c r="G1652" s="23"/>
      <c r="H1652" s="23" t="s">
        <v>16</v>
      </c>
      <c r="I1652" s="24" t="s">
        <v>3331</v>
      </c>
      <c r="J1652" s="23" t="s">
        <v>3728</v>
      </c>
      <c r="K1652" s="24" t="s">
        <v>6150</v>
      </c>
      <c r="L1652" s="29" t="s">
        <v>14</v>
      </c>
      <c r="M1652" s="24" t="s">
        <v>6152</v>
      </c>
      <c r="N1652" s="23"/>
      <c r="O1652" s="27"/>
      <c r="P1652" s="23" t="s">
        <v>6219</v>
      </c>
      <c r="Q1652" s="27" t="str">
        <f>IF(O1652&lt;&gt;"",O1652,IF(ISNUMBER(FIND("xant",E1652)),"ant",IF(ISNUMBER(FIND("xgre",E1652)),"gre","glb")))</f>
        <v>ant</v>
      </c>
      <c r="R1652" s="23"/>
      <c r="S1652" s="23" t="str">
        <f t="shared" si="75"/>
        <v>longitude, latitude, time</v>
      </c>
      <c r="T1652" s="23" t="str">
        <f t="shared" si="76"/>
        <v>depth: mean area: mean where land time: mean (weighted by snow mass on land)</v>
      </c>
      <c r="U1652" s="27" t="str">
        <f t="shared" si="77"/>
        <v>tsn</v>
      </c>
      <c r="V1652" s="23"/>
    </row>
    <row r="1653" spans="1:22" ht="42">
      <c r="A1653" s="23" t="s">
        <v>3841</v>
      </c>
      <c r="B1653" s="23" t="s">
        <v>2599</v>
      </c>
      <c r="C1653" s="24" t="s">
        <v>2600</v>
      </c>
      <c r="D1653" s="24" t="s">
        <v>3781</v>
      </c>
      <c r="E1653" s="24" t="s">
        <v>3815</v>
      </c>
      <c r="F1653" s="23" t="s">
        <v>3740</v>
      </c>
      <c r="G1653" s="23"/>
      <c r="H1653" s="23" t="s">
        <v>16</v>
      </c>
      <c r="I1653" s="24" t="s">
        <v>3331</v>
      </c>
      <c r="J1653" s="23" t="s">
        <v>3728</v>
      </c>
      <c r="K1653" s="24" t="s">
        <v>6150</v>
      </c>
      <c r="L1653" s="29" t="s">
        <v>14</v>
      </c>
      <c r="M1653" s="24" t="s">
        <v>6152</v>
      </c>
      <c r="N1653" s="23"/>
      <c r="O1653" s="27"/>
      <c r="P1653" s="23" t="s">
        <v>6219</v>
      </c>
      <c r="Q1653" s="27" t="str">
        <f>IF(O1653&lt;&gt;"",O1653,IF(ISNUMBER(FIND("xant",E1653)),"ant",IF(ISNUMBER(FIND("xgre",E1653)),"gre","glb")))</f>
        <v>gre</v>
      </c>
      <c r="R1653" s="23"/>
      <c r="S1653" s="23" t="str">
        <f t="shared" si="75"/>
        <v>longitude, latitude, time</v>
      </c>
      <c r="T1653" s="23" t="str">
        <f t="shared" si="76"/>
        <v>depth: mean area: mean where land time: mean (weighted by snow mass on land)</v>
      </c>
      <c r="U1653" s="27" t="str">
        <f t="shared" si="77"/>
        <v>tsn</v>
      </c>
      <c r="V1653" s="23"/>
    </row>
    <row r="1654" spans="1:22" ht="98">
      <c r="A1654" s="23" t="s">
        <v>4061</v>
      </c>
      <c r="B1654" s="23" t="s">
        <v>2599</v>
      </c>
      <c r="C1654" s="24" t="s">
        <v>2600</v>
      </c>
      <c r="D1654" s="24" t="s">
        <v>2601</v>
      </c>
      <c r="E1654" s="24" t="s">
        <v>14</v>
      </c>
      <c r="F1654" s="23" t="s">
        <v>15</v>
      </c>
      <c r="G1654" s="23"/>
      <c r="H1654" s="23" t="s">
        <v>16</v>
      </c>
      <c r="I1654" s="24" t="s">
        <v>2602</v>
      </c>
      <c r="J1654" s="23" t="s">
        <v>18</v>
      </c>
      <c r="K1654" s="24" t="s">
        <v>6031</v>
      </c>
      <c r="L1654" s="26"/>
      <c r="M1654" s="24" t="s">
        <v>6152</v>
      </c>
      <c r="N1654" s="23"/>
      <c r="O1654" s="27"/>
      <c r="P1654" s="23" t="s">
        <v>6217</v>
      </c>
      <c r="Q1654" s="27" t="str">
        <f>IF(O1654&lt;&gt;"",O1654,IF(ISNUMBER(FIND("xant",E1654)),"ant",IF(ISNUMBER(FIND("xgre",E1654)),"gre","glb")))</f>
        <v>glb</v>
      </c>
      <c r="R1654" s="23"/>
      <c r="S1654" s="23" t="str">
        <f t="shared" si="75"/>
        <v>longitude, latitude, time</v>
      </c>
      <c r="T1654" s="23" t="str">
        <f t="shared" si="76"/>
        <v>depth: mean area: mean where land time: mean (weighted by snow mass on land)</v>
      </c>
      <c r="U1654" s="27" t="str">
        <f t="shared" si="77"/>
        <v>tsn</v>
      </c>
      <c r="V1654" s="23"/>
    </row>
    <row r="1655" spans="1:22" ht="42">
      <c r="A1655" s="23" t="s">
        <v>4062</v>
      </c>
      <c r="B1655" s="23" t="s">
        <v>4063</v>
      </c>
      <c r="C1655" s="24" t="s">
        <v>4064</v>
      </c>
      <c r="D1655" s="24" t="s">
        <v>3970</v>
      </c>
      <c r="E1655" s="24" t="s">
        <v>14</v>
      </c>
      <c r="F1655" s="23" t="s">
        <v>15</v>
      </c>
      <c r="G1655" s="23"/>
      <c r="H1655" s="23" t="s">
        <v>16</v>
      </c>
      <c r="I1655" s="24" t="s">
        <v>3331</v>
      </c>
      <c r="J1655" s="23" t="s">
        <v>18</v>
      </c>
      <c r="K1655" s="24" t="s">
        <v>6153</v>
      </c>
      <c r="L1655" s="26"/>
      <c r="M1655" s="24" t="s">
        <v>6155</v>
      </c>
      <c r="N1655" s="23" t="s">
        <v>2599</v>
      </c>
      <c r="O1655" s="27"/>
      <c r="P1655" s="23" t="s">
        <v>6219</v>
      </c>
      <c r="Q1655" s="27" t="str">
        <f>IF(O1655&lt;&gt;"",O1655,IF(ISNUMBER(FIND("xant",E1655)),"ant",IF(ISNUMBER(FIND("xgre",E1655)),"gre","glb")))</f>
        <v>glb</v>
      </c>
      <c r="R1655" s="23"/>
      <c r="S1655" s="23" t="str">
        <f t="shared" si="75"/>
        <v>longitude, latitude, time</v>
      </c>
      <c r="T1655" s="23" t="str">
        <f t="shared" si="76"/>
        <v>depth: mean area: time: mean where ice_sheet (weighted by snow mass on ice sheet)</v>
      </c>
      <c r="U1655" s="27" t="str">
        <f t="shared" si="77"/>
        <v>tsn</v>
      </c>
      <c r="V1655" s="23"/>
    </row>
    <row r="1656" spans="1:22" ht="28">
      <c r="A1656" s="23" t="s">
        <v>2603</v>
      </c>
      <c r="B1656" s="23" t="s">
        <v>2604</v>
      </c>
      <c r="C1656" s="24" t="s">
        <v>2605</v>
      </c>
      <c r="D1656" s="24" t="s">
        <v>2605</v>
      </c>
      <c r="E1656" s="24" t="s">
        <v>14</v>
      </c>
      <c r="F1656" s="23" t="s">
        <v>15</v>
      </c>
      <c r="G1656" s="23"/>
      <c r="H1656" s="23" t="s">
        <v>16</v>
      </c>
      <c r="I1656" s="24" t="s">
        <v>78</v>
      </c>
      <c r="J1656" s="23" t="s">
        <v>18</v>
      </c>
      <c r="K1656" s="24" t="s">
        <v>6154</v>
      </c>
      <c r="L1656" s="26"/>
      <c r="M1656" s="24" t="s">
        <v>6156</v>
      </c>
      <c r="N1656" s="23" t="s">
        <v>6005</v>
      </c>
      <c r="O1656" s="27"/>
      <c r="P1656" s="23" t="s">
        <v>6217</v>
      </c>
      <c r="Q1656" s="27" t="str">
        <f>IF(O1656&lt;&gt;"",O1656,IF(ISNUMBER(FIND("xant",E1656)),"ant",IF(ISNUMBER(FIND("xgre",E1656)),"gre","glb")))</f>
        <v>glb</v>
      </c>
      <c r="R1656" s="23"/>
      <c r="S1656" s="23" t="str">
        <f t="shared" si="75"/>
        <v>longitude, latitude, time</v>
      </c>
      <c r="T1656" s="23" t="str">
        <f t="shared" si="76"/>
        <v>area: mean where land time: mean (weighted by snow area)</v>
      </c>
      <c r="U1656" s="27" t="str">
        <f t="shared" si="77"/>
        <v>??</v>
      </c>
      <c r="V1656" s="23"/>
    </row>
    <row r="1657" spans="1:22" ht="42">
      <c r="A1657" s="23" t="s">
        <v>1259</v>
      </c>
      <c r="B1657" s="23" t="s">
        <v>1260</v>
      </c>
      <c r="C1657" s="24" t="s">
        <v>1261</v>
      </c>
      <c r="D1657" s="24" t="s">
        <v>1262</v>
      </c>
      <c r="E1657" s="24" t="s">
        <v>14</v>
      </c>
      <c r="F1657" s="23" t="s">
        <v>15</v>
      </c>
      <c r="G1657" s="23"/>
      <c r="H1657" s="23" t="s">
        <v>16</v>
      </c>
      <c r="I1657" s="24" t="s">
        <v>17</v>
      </c>
      <c r="J1657" s="23" t="s">
        <v>18</v>
      </c>
      <c r="K1657" s="24" t="s">
        <v>6157</v>
      </c>
      <c r="L1657" s="26"/>
      <c r="M1657" s="24" t="s">
        <v>1644</v>
      </c>
      <c r="N1657" s="23" t="s">
        <v>6158</v>
      </c>
      <c r="O1657" s="27"/>
      <c r="P1657" s="23" t="s">
        <v>6217</v>
      </c>
      <c r="Q1657" s="27" t="str">
        <f>IF(O1657&lt;&gt;"",O1657,IF(ISNUMBER(FIND("xant",E1657)),"ant",IF(ISNUMBER(FIND("xgre",E1657)),"gre","glb")))</f>
        <v>glb</v>
      </c>
      <c r="R1657" s="23"/>
      <c r="S1657" s="23" t="str">
        <f t="shared" si="75"/>
        <v>longitude, latitude, time</v>
      </c>
      <c r="T1657" s="23" t="str">
        <f t="shared" si="76"/>
        <v>area: time: mean where cloud</v>
      </c>
      <c r="U1657" s="27" t="str">
        <f t="shared" si="77"/>
        <v>tactop</v>
      </c>
      <c r="V1657" s="23"/>
    </row>
    <row r="1658" spans="1:22" ht="14">
      <c r="A1658" s="23" t="s">
        <v>285</v>
      </c>
      <c r="B1658" s="23" t="s">
        <v>286</v>
      </c>
      <c r="C1658" s="24" t="s">
        <v>287</v>
      </c>
      <c r="D1658" s="24" t="s">
        <v>288</v>
      </c>
      <c r="E1658" s="24" t="s">
        <v>279</v>
      </c>
      <c r="F1658" s="23" t="s">
        <v>268</v>
      </c>
      <c r="G1658" s="23"/>
      <c r="H1658" s="23" t="s">
        <v>66</v>
      </c>
      <c r="I1658" s="24" t="s">
        <v>289</v>
      </c>
      <c r="J1658" s="23" t="s">
        <v>143</v>
      </c>
      <c r="K1658" s="24" t="s">
        <v>6031</v>
      </c>
      <c r="L1658" s="26"/>
      <c r="M1658" s="26" t="s">
        <v>67</v>
      </c>
      <c r="N1658" s="23"/>
      <c r="O1658" s="27"/>
      <c r="P1658" s="23" t="s">
        <v>6217</v>
      </c>
      <c r="Q1658" s="27" t="str">
        <f>IF(O1658&lt;&gt;"",O1658,IF(ISNUMBER(FIND("xant",E1658)),"ant",IF(ISNUMBER(FIND("xgre",E1658)),"gre","glb")))</f>
        <v>glb</v>
      </c>
      <c r="R1658" s="23"/>
      <c r="S1658" s="23" t="str">
        <f t="shared" si="75"/>
        <v>longitude, latitude, alevel, time1</v>
      </c>
      <c r="T1658" s="23" t="str">
        <f t="shared" si="76"/>
        <v>area: mean time: point</v>
      </c>
      <c r="U1658" s="27" t="str">
        <f t="shared" si="77"/>
        <v>ua</v>
      </c>
      <c r="V1658" s="23"/>
    </row>
    <row r="1659" spans="1:22" ht="14">
      <c r="A1659" s="23" t="s">
        <v>406</v>
      </c>
      <c r="B1659" s="23" t="s">
        <v>286</v>
      </c>
      <c r="C1659" s="24" t="s">
        <v>287</v>
      </c>
      <c r="D1659" s="24" t="s">
        <v>288</v>
      </c>
      <c r="E1659" s="24" t="s">
        <v>394</v>
      </c>
      <c r="F1659" s="23" t="s">
        <v>395</v>
      </c>
      <c r="G1659" s="23"/>
      <c r="H1659" s="23" t="s">
        <v>66</v>
      </c>
      <c r="I1659" s="24" t="s">
        <v>374</v>
      </c>
      <c r="J1659" s="23" t="s">
        <v>18</v>
      </c>
      <c r="K1659" s="24"/>
      <c r="L1659" s="26"/>
      <c r="M1659" s="26"/>
      <c r="N1659" s="23"/>
      <c r="O1659" s="27"/>
      <c r="P1659" s="23" t="s">
        <v>6217</v>
      </c>
      <c r="Q1659" s="27" t="str">
        <f>IF(O1659&lt;&gt;"",O1659,IF(ISNUMBER(FIND("xant",E1659)),"ant",IF(ISNUMBER(FIND("xgre",E1659)),"gre","glb")))</f>
        <v>glb</v>
      </c>
      <c r="R1659" s="23"/>
      <c r="S1659" s="23" t="str">
        <f t="shared" si="75"/>
        <v>longitude, latitude, plev3, time1</v>
      </c>
      <c r="T1659" s="23" t="str">
        <f t="shared" si="76"/>
        <v>area: mean where air time: point</v>
      </c>
      <c r="U1659" s="27" t="str">
        <f t="shared" si="77"/>
        <v>ua</v>
      </c>
      <c r="V1659" s="23"/>
    </row>
    <row r="1660" spans="1:22" ht="14">
      <c r="A1660" s="23" t="s">
        <v>407</v>
      </c>
      <c r="B1660" s="23" t="s">
        <v>286</v>
      </c>
      <c r="C1660" s="24" t="s">
        <v>287</v>
      </c>
      <c r="D1660" s="24" t="s">
        <v>288</v>
      </c>
      <c r="E1660" s="24" t="s">
        <v>372</v>
      </c>
      <c r="F1660" s="23" t="s">
        <v>373</v>
      </c>
      <c r="G1660" s="23"/>
      <c r="H1660" s="23" t="s">
        <v>66</v>
      </c>
      <c r="I1660" s="24" t="s">
        <v>374</v>
      </c>
      <c r="J1660" s="23" t="s">
        <v>18</v>
      </c>
      <c r="K1660" s="24"/>
      <c r="L1660" s="26"/>
      <c r="M1660" s="26"/>
      <c r="N1660" s="23"/>
      <c r="O1660" s="27"/>
      <c r="P1660" s="23" t="s">
        <v>6217</v>
      </c>
      <c r="Q1660" s="27" t="str">
        <f>IF(O1660&lt;&gt;"",O1660,IF(ISNUMBER(FIND("xant",E1660)),"ant",IF(ISNUMBER(FIND("xgre",E1660)),"gre","glb")))</f>
        <v>glb</v>
      </c>
      <c r="R1660" s="23"/>
      <c r="S1660" s="23" t="str">
        <f t="shared" si="75"/>
        <v>longitude, latitude, plev7h, time1</v>
      </c>
      <c r="T1660" s="23" t="str">
        <f t="shared" si="76"/>
        <v>area: mean where air time: point</v>
      </c>
      <c r="U1660" s="27" t="str">
        <f t="shared" si="77"/>
        <v>ua</v>
      </c>
      <c r="V1660" s="23"/>
    </row>
    <row r="1661" spans="1:22" ht="14">
      <c r="A1661" s="23" t="s">
        <v>1263</v>
      </c>
      <c r="B1661" s="23" t="s">
        <v>286</v>
      </c>
      <c r="C1661" s="24" t="s">
        <v>287</v>
      </c>
      <c r="D1661" s="24" t="s">
        <v>288</v>
      </c>
      <c r="E1661" s="24" t="s">
        <v>634</v>
      </c>
      <c r="F1661" s="23" t="s">
        <v>268</v>
      </c>
      <c r="G1661" s="23"/>
      <c r="H1661" s="23" t="s">
        <v>16</v>
      </c>
      <c r="I1661" s="24" t="s">
        <v>17</v>
      </c>
      <c r="J1661" s="23" t="s">
        <v>18</v>
      </c>
      <c r="K1661" s="24"/>
      <c r="L1661" s="26"/>
      <c r="M1661" s="26"/>
      <c r="N1661" s="23"/>
      <c r="O1661" s="27"/>
      <c r="P1661" s="23" t="s">
        <v>6217</v>
      </c>
      <c r="Q1661" s="27" t="str">
        <f>IF(O1661&lt;&gt;"",O1661,IF(ISNUMBER(FIND("xant",E1661)),"ant",IF(ISNUMBER(FIND("xgre",E1661)),"gre","glb")))</f>
        <v>glb</v>
      </c>
      <c r="R1661" s="23"/>
      <c r="S1661" s="23" t="str">
        <f t="shared" si="75"/>
        <v>longitude, latitude, alevel, time</v>
      </c>
      <c r="T1661" s="23" t="str">
        <f t="shared" si="76"/>
        <v>area: time: mean</v>
      </c>
      <c r="U1661" s="27" t="str">
        <f t="shared" si="77"/>
        <v>ua</v>
      </c>
      <c r="V1661" s="23"/>
    </row>
    <row r="1662" spans="1:22" ht="14">
      <c r="A1662" s="23" t="s">
        <v>1342</v>
      </c>
      <c r="B1662" s="23" t="s">
        <v>286</v>
      </c>
      <c r="C1662" s="24" t="s">
        <v>287</v>
      </c>
      <c r="D1662" s="24" t="s">
        <v>288</v>
      </c>
      <c r="E1662" s="24" t="s">
        <v>1318</v>
      </c>
      <c r="F1662" s="23" t="s">
        <v>1319</v>
      </c>
      <c r="G1662" s="23"/>
      <c r="H1662" s="23" t="s">
        <v>16</v>
      </c>
      <c r="I1662" s="24" t="s">
        <v>1320</v>
      </c>
      <c r="J1662" s="23"/>
      <c r="K1662" s="24"/>
      <c r="L1662" s="26"/>
      <c r="M1662" s="26"/>
      <c r="N1662" s="23"/>
      <c r="O1662" s="27"/>
      <c r="P1662" s="23" t="s">
        <v>6217</v>
      </c>
      <c r="Q1662" s="27" t="str">
        <f>IF(O1662&lt;&gt;"",O1662,IF(ISNUMBER(FIND("xant",E1662)),"ant",IF(ISNUMBER(FIND("xgre",E1662)),"gre","glb")))</f>
        <v>glb</v>
      </c>
      <c r="R1662" s="23"/>
      <c r="S1662" s="23" t="str">
        <f t="shared" si="75"/>
        <v>latitude, plev39, time</v>
      </c>
      <c r="T1662" s="23" t="str">
        <f t="shared" si="76"/>
        <v>longitude: time: mean where air</v>
      </c>
      <c r="U1662" s="27" t="str">
        <f t="shared" si="77"/>
        <v>ua</v>
      </c>
      <c r="V1662" s="23"/>
    </row>
    <row r="1663" spans="1:22" ht="14">
      <c r="A1663" s="23" t="s">
        <v>1574</v>
      </c>
      <c r="B1663" s="23" t="s">
        <v>286</v>
      </c>
      <c r="C1663" s="24" t="s">
        <v>287</v>
      </c>
      <c r="D1663" s="24" t="s">
        <v>288</v>
      </c>
      <c r="E1663" s="24" t="s">
        <v>1380</v>
      </c>
      <c r="F1663" s="23" t="s">
        <v>1381</v>
      </c>
      <c r="G1663" s="23"/>
      <c r="H1663" s="23" t="s">
        <v>16</v>
      </c>
      <c r="I1663" s="24" t="s">
        <v>1382</v>
      </c>
      <c r="J1663" s="23" t="s">
        <v>18</v>
      </c>
      <c r="K1663" s="24" t="s">
        <v>6031</v>
      </c>
      <c r="L1663" s="26"/>
      <c r="M1663" s="26" t="s">
        <v>333</v>
      </c>
      <c r="N1663" s="23"/>
      <c r="O1663" s="27"/>
      <c r="P1663" s="23" t="s">
        <v>6217</v>
      </c>
      <c r="Q1663" s="27" t="str">
        <f>IF(O1663&lt;&gt;"",O1663,IF(ISNUMBER(FIND("xant",E1663)),"ant",IF(ISNUMBER(FIND("xgre",E1663)),"gre","glb")))</f>
        <v>glb</v>
      </c>
      <c r="R1663" s="23"/>
      <c r="S1663" s="23" t="str">
        <f t="shared" si="75"/>
        <v>longitude, latitude, plev19, time</v>
      </c>
      <c r="T1663" s="23" t="str">
        <f t="shared" si="76"/>
        <v>area: time: mean where air</v>
      </c>
      <c r="U1663" s="27" t="str">
        <f t="shared" si="77"/>
        <v>ua</v>
      </c>
      <c r="V1663" s="23"/>
    </row>
    <row r="1664" spans="1:22" ht="14">
      <c r="A1664" s="23" t="s">
        <v>1721</v>
      </c>
      <c r="B1664" s="23" t="s">
        <v>286</v>
      </c>
      <c r="C1664" s="24" t="s">
        <v>287</v>
      </c>
      <c r="D1664" s="24" t="s">
        <v>288</v>
      </c>
      <c r="E1664" s="24" t="s">
        <v>634</v>
      </c>
      <c r="F1664" s="23" t="s">
        <v>268</v>
      </c>
      <c r="G1664" s="23"/>
      <c r="H1664" s="23" t="s">
        <v>16</v>
      </c>
      <c r="I1664" s="24" t="s">
        <v>17</v>
      </c>
      <c r="J1664" s="23" t="s">
        <v>18</v>
      </c>
      <c r="K1664" s="24"/>
      <c r="L1664" s="26"/>
      <c r="M1664" s="26"/>
      <c r="N1664" s="23"/>
      <c r="O1664" s="27"/>
      <c r="P1664" s="23" t="s">
        <v>6217</v>
      </c>
      <c r="Q1664" s="27" t="str">
        <f>IF(O1664&lt;&gt;"",O1664,IF(ISNUMBER(FIND("xant",E1664)),"ant",IF(ISNUMBER(FIND("xgre",E1664)),"gre","glb")))</f>
        <v>glb</v>
      </c>
      <c r="R1664" s="23"/>
      <c r="S1664" s="23" t="str">
        <f t="shared" si="75"/>
        <v>longitude, latitude, alevel, time</v>
      </c>
      <c r="T1664" s="23" t="str">
        <f t="shared" si="76"/>
        <v>area: time: mean</v>
      </c>
      <c r="U1664" s="27" t="str">
        <f t="shared" si="77"/>
        <v>ua</v>
      </c>
      <c r="V1664" s="23"/>
    </row>
    <row r="1665" spans="1:22" ht="14">
      <c r="A1665" s="23" t="s">
        <v>2019</v>
      </c>
      <c r="B1665" s="23" t="s">
        <v>286</v>
      </c>
      <c r="C1665" s="24" t="s">
        <v>287</v>
      </c>
      <c r="D1665" s="24" t="s">
        <v>288</v>
      </c>
      <c r="E1665" s="24" t="s">
        <v>1935</v>
      </c>
      <c r="F1665" s="23" t="s">
        <v>1936</v>
      </c>
      <c r="G1665" s="23"/>
      <c r="H1665" s="23" t="s">
        <v>66</v>
      </c>
      <c r="I1665" s="24" t="s">
        <v>383</v>
      </c>
      <c r="J1665" s="23"/>
      <c r="K1665" s="24"/>
      <c r="L1665" s="26"/>
      <c r="M1665" s="26"/>
      <c r="N1665" s="23"/>
      <c r="O1665" s="27"/>
      <c r="P1665" s="23" t="s">
        <v>6221</v>
      </c>
      <c r="Q1665" s="27" t="str">
        <f>IF(O1665&lt;&gt;"",O1665,IF(ISNUMBER(FIND("xant",E1665)),"ant",IF(ISNUMBER(FIND("xgre",E1665)),"gre","glb")))</f>
        <v>glb</v>
      </c>
      <c r="R1665" s="23"/>
      <c r="S1665" s="23" t="str">
        <f t="shared" si="75"/>
        <v>alevel, site, time1</v>
      </c>
      <c r="T1665" s="23" t="str">
        <f t="shared" si="76"/>
        <v>area: point time: point</v>
      </c>
      <c r="U1665" s="27" t="str">
        <f t="shared" si="77"/>
        <v>ua</v>
      </c>
      <c r="V1665" s="23"/>
    </row>
    <row r="1666" spans="1:22" ht="14">
      <c r="A1666" s="23" t="s">
        <v>2118</v>
      </c>
      <c r="B1666" s="23" t="s">
        <v>286</v>
      </c>
      <c r="C1666" s="24" t="s">
        <v>287</v>
      </c>
      <c r="D1666" s="24" t="s">
        <v>288</v>
      </c>
      <c r="E1666" s="24" t="s">
        <v>1380</v>
      </c>
      <c r="F1666" s="23" t="s">
        <v>1381</v>
      </c>
      <c r="G1666" s="23"/>
      <c r="H1666" s="23" t="s">
        <v>16</v>
      </c>
      <c r="I1666" s="24" t="s">
        <v>1382</v>
      </c>
      <c r="J1666" s="23" t="s">
        <v>18</v>
      </c>
      <c r="K1666" s="24" t="s">
        <v>6031</v>
      </c>
      <c r="L1666" s="26"/>
      <c r="M1666" s="26" t="s">
        <v>333</v>
      </c>
      <c r="N1666" s="23"/>
      <c r="O1666" s="27"/>
      <c r="P1666" s="23" t="s">
        <v>6217</v>
      </c>
      <c r="Q1666" s="27" t="str">
        <f>IF(O1666&lt;&gt;"",O1666,IF(ISNUMBER(FIND("xant",E1666)),"ant",IF(ISNUMBER(FIND("xgre",E1666)),"gre","glb")))</f>
        <v>glb</v>
      </c>
      <c r="R1666" s="23"/>
      <c r="S1666" s="23" t="str">
        <f t="shared" ref="S1666:S1729" si="78">IF(L1666="",E1666,L1666)</f>
        <v>longitude, latitude, plev19, time</v>
      </c>
      <c r="T1666" s="23" t="str">
        <f t="shared" ref="T1666:T1729" si="79">IF(M1666="",I1666,M1666)</f>
        <v>area: time: mean where air</v>
      </c>
      <c r="U1666" s="27" t="str">
        <f t="shared" ref="U1666:U1729" si="80">IF(N1666="",B1666,N1666)</f>
        <v>ua</v>
      </c>
      <c r="V1666" s="23"/>
    </row>
    <row r="1667" spans="1:22" ht="14">
      <c r="A1667" s="23" t="s">
        <v>2606</v>
      </c>
      <c r="B1667" s="23" t="s">
        <v>286</v>
      </c>
      <c r="C1667" s="24" t="s">
        <v>287</v>
      </c>
      <c r="D1667" s="24" t="s">
        <v>288</v>
      </c>
      <c r="E1667" s="24" t="s">
        <v>1380</v>
      </c>
      <c r="F1667" s="23" t="s">
        <v>1381</v>
      </c>
      <c r="G1667" s="23"/>
      <c r="H1667" s="23" t="s">
        <v>16</v>
      </c>
      <c r="I1667" s="24" t="s">
        <v>1382</v>
      </c>
      <c r="J1667" s="23" t="s">
        <v>18</v>
      </c>
      <c r="K1667" s="24" t="s">
        <v>6031</v>
      </c>
      <c r="L1667" s="26"/>
      <c r="M1667" s="26" t="s">
        <v>333</v>
      </c>
      <c r="N1667" s="23"/>
      <c r="O1667" s="27"/>
      <c r="P1667" s="23" t="s">
        <v>6217</v>
      </c>
      <c r="Q1667" s="27" t="str">
        <f>IF(O1667&lt;&gt;"",O1667,IF(ISNUMBER(FIND("xant",E1667)),"ant",IF(ISNUMBER(FIND("xgre",E1667)),"gre","glb")))</f>
        <v>glb</v>
      </c>
      <c r="R1667" s="23"/>
      <c r="S1667" s="23" t="str">
        <f t="shared" si="78"/>
        <v>longitude, latitude, plev19, time</v>
      </c>
      <c r="T1667" s="23" t="str">
        <f t="shared" si="79"/>
        <v>area: time: mean where air</v>
      </c>
      <c r="U1667" s="27" t="str">
        <f t="shared" si="80"/>
        <v>ua</v>
      </c>
      <c r="V1667" s="23"/>
    </row>
    <row r="1668" spans="1:22" ht="14">
      <c r="A1668" s="23" t="s">
        <v>2673</v>
      </c>
      <c r="B1668" s="23" t="s">
        <v>286</v>
      </c>
      <c r="C1668" s="24" t="s">
        <v>287</v>
      </c>
      <c r="D1668" s="24" t="s">
        <v>2634</v>
      </c>
      <c r="E1668" s="24" t="s">
        <v>1318</v>
      </c>
      <c r="F1668" s="23" t="s">
        <v>1319</v>
      </c>
      <c r="G1668" s="23"/>
      <c r="H1668" s="23" t="s">
        <v>16</v>
      </c>
      <c r="I1668" s="24" t="s">
        <v>1320</v>
      </c>
      <c r="J1668" s="23"/>
      <c r="K1668" s="24"/>
      <c r="L1668" s="26"/>
      <c r="M1668" s="26"/>
      <c r="N1668" s="23"/>
      <c r="O1668" s="27"/>
      <c r="P1668" s="23" t="s">
        <v>6217</v>
      </c>
      <c r="Q1668" s="27" t="str">
        <f>IF(O1668&lt;&gt;"",O1668,IF(ISNUMBER(FIND("xant",E1668)),"ant",IF(ISNUMBER(FIND("xgre",E1668)),"gre","glb")))</f>
        <v>glb</v>
      </c>
      <c r="R1668" s="23"/>
      <c r="S1668" s="23" t="str">
        <f t="shared" si="78"/>
        <v>latitude, plev39, time</v>
      </c>
      <c r="T1668" s="23" t="str">
        <f t="shared" si="79"/>
        <v>longitude: time: mean where air</v>
      </c>
      <c r="U1668" s="27" t="str">
        <f t="shared" si="80"/>
        <v>ua</v>
      </c>
      <c r="V1668" s="23"/>
    </row>
    <row r="1669" spans="1:22" ht="14">
      <c r="A1669" s="23" t="s">
        <v>3497</v>
      </c>
      <c r="B1669" s="23" t="s">
        <v>286</v>
      </c>
      <c r="C1669" s="24" t="s">
        <v>287</v>
      </c>
      <c r="D1669" s="24" t="s">
        <v>288</v>
      </c>
      <c r="E1669" s="24" t="s">
        <v>1380</v>
      </c>
      <c r="F1669" s="23" t="s">
        <v>1381</v>
      </c>
      <c r="G1669" s="23"/>
      <c r="H1669" s="23" t="s">
        <v>16</v>
      </c>
      <c r="I1669" s="24" t="s">
        <v>333</v>
      </c>
      <c r="J1669" s="23" t="s">
        <v>18</v>
      </c>
      <c r="K1669" s="24"/>
      <c r="L1669" s="26"/>
      <c r="M1669" s="26"/>
      <c r="N1669" s="23"/>
      <c r="O1669" s="27"/>
      <c r="P1669" s="23" t="s">
        <v>6217</v>
      </c>
      <c r="Q1669" s="27" t="str">
        <f>IF(O1669&lt;&gt;"",O1669,IF(ISNUMBER(FIND("xant",E1669)),"ant",IF(ISNUMBER(FIND("xgre",E1669)),"gre","glb")))</f>
        <v>glb</v>
      </c>
      <c r="R1669" s="23"/>
      <c r="S1669" s="23" t="str">
        <f t="shared" si="78"/>
        <v>longitude, latitude, plev19, time</v>
      </c>
      <c r="T1669" s="23" t="str">
        <f t="shared" si="79"/>
        <v>area: time: mean where air</v>
      </c>
      <c r="U1669" s="27" t="str">
        <f t="shared" si="80"/>
        <v>ua</v>
      </c>
      <c r="V1669" s="23"/>
    </row>
    <row r="1670" spans="1:22" ht="14">
      <c r="A1670" s="23" t="s">
        <v>541</v>
      </c>
      <c r="B1670" s="23" t="s">
        <v>542</v>
      </c>
      <c r="C1670" s="24" t="s">
        <v>543</v>
      </c>
      <c r="D1670" s="24" t="s">
        <v>544</v>
      </c>
      <c r="E1670" s="24" t="s">
        <v>545</v>
      </c>
      <c r="F1670" s="23" t="s">
        <v>15</v>
      </c>
      <c r="G1670" s="23" t="s">
        <v>546</v>
      </c>
      <c r="H1670" s="23" t="s">
        <v>16</v>
      </c>
      <c r="I1670" s="24" t="s">
        <v>333</v>
      </c>
      <c r="J1670" s="23" t="s">
        <v>18</v>
      </c>
      <c r="K1670" s="24" t="s">
        <v>6159</v>
      </c>
      <c r="L1670" s="26"/>
      <c r="M1670" s="26"/>
      <c r="N1670" s="23" t="s">
        <v>286</v>
      </c>
      <c r="O1670" s="27"/>
      <c r="P1670" s="23" t="s">
        <v>6217</v>
      </c>
      <c r="Q1670" s="27" t="str">
        <f>IF(O1670&lt;&gt;"",O1670,IF(ISNUMBER(FIND("xant",E1670)),"ant",IF(ISNUMBER(FIND("xgre",E1670)),"gre","glb")))</f>
        <v>glb</v>
      </c>
      <c r="R1670" s="23"/>
      <c r="S1670" s="23" t="str">
        <f t="shared" si="78"/>
        <v>longitude, latitude, time, p10</v>
      </c>
      <c r="T1670" s="23" t="str">
        <f t="shared" si="79"/>
        <v>area: time: mean where air</v>
      </c>
      <c r="U1670" s="27" t="str">
        <f t="shared" si="80"/>
        <v>ua</v>
      </c>
      <c r="V1670" s="23"/>
    </row>
    <row r="1671" spans="1:22" ht="14">
      <c r="A1671" s="23" t="s">
        <v>160</v>
      </c>
      <c r="B1671" s="23" t="s">
        <v>161</v>
      </c>
      <c r="C1671" s="24" t="s">
        <v>162</v>
      </c>
      <c r="D1671" s="24" t="s">
        <v>163</v>
      </c>
      <c r="E1671" s="24" t="s">
        <v>164</v>
      </c>
      <c r="F1671" s="23" t="s">
        <v>15</v>
      </c>
      <c r="G1671" s="23" t="s">
        <v>165</v>
      </c>
      <c r="H1671" s="23" t="s">
        <v>16</v>
      </c>
      <c r="I1671" s="24" t="s">
        <v>17</v>
      </c>
      <c r="J1671" s="23" t="s">
        <v>18</v>
      </c>
      <c r="K1671" s="24" t="s">
        <v>6159</v>
      </c>
      <c r="L1671" s="26"/>
      <c r="M1671" s="26"/>
      <c r="N1671" s="23" t="s">
        <v>286</v>
      </c>
      <c r="O1671" s="27"/>
      <c r="P1671" s="23" t="s">
        <v>6217</v>
      </c>
      <c r="Q1671" s="27" t="str">
        <f>IF(O1671&lt;&gt;"",O1671,IF(ISNUMBER(FIND("xant",E1671)),"ant",IF(ISNUMBER(FIND("xgre",E1671)),"gre","glb")))</f>
        <v>glb</v>
      </c>
      <c r="R1671" s="23"/>
      <c r="S1671" s="23" t="str">
        <f t="shared" si="78"/>
        <v>longitude, latitude, time, height100m</v>
      </c>
      <c r="T1671" s="23" t="str">
        <f t="shared" si="79"/>
        <v>area: time: mean</v>
      </c>
      <c r="U1671" s="27" t="str">
        <f t="shared" si="80"/>
        <v>ua</v>
      </c>
      <c r="V1671" s="23"/>
    </row>
    <row r="1672" spans="1:22" ht="28">
      <c r="A1672" s="23" t="s">
        <v>2171</v>
      </c>
      <c r="B1672" s="23" t="s">
        <v>161</v>
      </c>
      <c r="C1672" s="24" t="s">
        <v>2172</v>
      </c>
      <c r="D1672" s="24" t="s">
        <v>2173</v>
      </c>
      <c r="E1672" s="24" t="s">
        <v>2174</v>
      </c>
      <c r="F1672" s="23" t="s">
        <v>15</v>
      </c>
      <c r="G1672" s="23" t="s">
        <v>165</v>
      </c>
      <c r="H1672" s="23" t="s">
        <v>66</v>
      </c>
      <c r="I1672" s="24" t="s">
        <v>67</v>
      </c>
      <c r="J1672" s="23" t="s">
        <v>18</v>
      </c>
      <c r="K1672" s="24" t="s">
        <v>6159</v>
      </c>
      <c r="L1672" s="26"/>
      <c r="M1672" s="26"/>
      <c r="N1672" s="23" t="s">
        <v>286</v>
      </c>
      <c r="O1672" s="27"/>
      <c r="P1672" s="23" t="s">
        <v>6217</v>
      </c>
      <c r="Q1672" s="27" t="str">
        <f>IF(O1672&lt;&gt;"",O1672,IF(ISNUMBER(FIND("xant",E1672)),"ant",IF(ISNUMBER(FIND("xgre",E1672)),"gre","glb")))</f>
        <v>glb</v>
      </c>
      <c r="R1672" s="23"/>
      <c r="S1672" s="23" t="str">
        <f t="shared" si="78"/>
        <v>longitude, latitude, time1, height100m</v>
      </c>
      <c r="T1672" s="23" t="str">
        <f t="shared" si="79"/>
        <v>area: mean time: point</v>
      </c>
      <c r="U1672" s="27" t="str">
        <f t="shared" si="80"/>
        <v>ua</v>
      </c>
      <c r="V1672" s="23"/>
    </row>
    <row r="1673" spans="1:22" ht="28">
      <c r="A1673" s="23" t="s">
        <v>408</v>
      </c>
      <c r="B1673" s="23" t="s">
        <v>409</v>
      </c>
      <c r="C1673" s="24" t="s">
        <v>409</v>
      </c>
      <c r="D1673" s="24" t="s">
        <v>410</v>
      </c>
      <c r="E1673" s="24" t="s">
        <v>411</v>
      </c>
      <c r="F1673" s="23" t="s">
        <v>15</v>
      </c>
      <c r="G1673" s="23" t="s">
        <v>412</v>
      </c>
      <c r="H1673" s="23" t="s">
        <v>66</v>
      </c>
      <c r="I1673" s="24" t="s">
        <v>67</v>
      </c>
      <c r="J1673" s="23" t="s">
        <v>18</v>
      </c>
      <c r="K1673" s="24" t="s">
        <v>6159</v>
      </c>
      <c r="L1673" s="26"/>
      <c r="M1673" s="26"/>
      <c r="N1673" s="23" t="s">
        <v>286</v>
      </c>
      <c r="O1673" s="27"/>
      <c r="P1673" s="23" t="b">
        <v>0</v>
      </c>
      <c r="Q1673" s="27" t="str">
        <f>IF(O1673&lt;&gt;"",O1673,IF(ISNUMBER(FIND("xant",E1673)),"ant",IF(ISNUMBER(FIND("xgre",E1673)),"gre","glb")))</f>
        <v>glb</v>
      </c>
      <c r="R1673" s="23"/>
      <c r="S1673" s="23" t="str">
        <f t="shared" si="78"/>
        <v>longitude, latitude, time1, p200</v>
      </c>
      <c r="T1673" s="23" t="str">
        <f t="shared" si="79"/>
        <v>area: mean time: point</v>
      </c>
      <c r="U1673" s="27" t="str">
        <f t="shared" si="80"/>
        <v>ua</v>
      </c>
      <c r="V1673" s="23"/>
    </row>
    <row r="1674" spans="1:22" ht="28">
      <c r="A1674" s="23" t="s">
        <v>2260</v>
      </c>
      <c r="B1674" s="23" t="s">
        <v>2261</v>
      </c>
      <c r="C1674" s="24" t="s">
        <v>2262</v>
      </c>
      <c r="D1674" s="24" t="s">
        <v>2263</v>
      </c>
      <c r="E1674" s="24" t="s">
        <v>2227</v>
      </c>
      <c r="F1674" s="23" t="s">
        <v>2228</v>
      </c>
      <c r="G1674" s="23"/>
      <c r="H1674" s="23" t="s">
        <v>66</v>
      </c>
      <c r="I1674" s="24" t="s">
        <v>374</v>
      </c>
      <c r="J1674" s="23" t="s">
        <v>18</v>
      </c>
      <c r="K1674" s="24" t="s">
        <v>6159</v>
      </c>
      <c r="L1674" s="26"/>
      <c r="M1674" s="26"/>
      <c r="N1674" s="23" t="s">
        <v>286</v>
      </c>
      <c r="O1674" s="27"/>
      <c r="P1674" s="23" t="s">
        <v>6217</v>
      </c>
      <c r="Q1674" s="27" t="str">
        <f>IF(O1674&lt;&gt;"",O1674,IF(ISNUMBER(FIND("xant",E1674)),"ant",IF(ISNUMBER(FIND("xgre",E1674)),"gre","glb")))</f>
        <v>glb</v>
      </c>
      <c r="R1674" s="23"/>
      <c r="S1674" s="23" t="str">
        <f t="shared" si="78"/>
        <v>longitude, latitude, plev6, time1</v>
      </c>
      <c r="T1674" s="23" t="str">
        <f t="shared" si="79"/>
        <v>area: mean where air time: point</v>
      </c>
      <c r="U1674" s="27" t="str">
        <f t="shared" si="80"/>
        <v>ua</v>
      </c>
      <c r="V1674" s="23"/>
    </row>
    <row r="1675" spans="1:22" ht="14">
      <c r="A1675" s="23" t="s">
        <v>193</v>
      </c>
      <c r="B1675" s="23" t="s">
        <v>194</v>
      </c>
      <c r="C1675" s="24" t="s">
        <v>195</v>
      </c>
      <c r="D1675" s="24" t="s">
        <v>63</v>
      </c>
      <c r="E1675" s="24" t="s">
        <v>196</v>
      </c>
      <c r="F1675" s="23" t="s">
        <v>15</v>
      </c>
      <c r="G1675" s="23" t="s">
        <v>197</v>
      </c>
      <c r="H1675" s="23" t="s">
        <v>66</v>
      </c>
      <c r="I1675" s="24" t="s">
        <v>67</v>
      </c>
      <c r="J1675" s="23" t="s">
        <v>18</v>
      </c>
      <c r="K1675" s="24"/>
      <c r="L1675" s="26"/>
      <c r="M1675" s="26"/>
      <c r="N1675" s="23"/>
      <c r="O1675" s="27"/>
      <c r="P1675" s="23" t="s">
        <v>6217</v>
      </c>
      <c r="Q1675" s="27" t="str">
        <f>IF(O1675&lt;&gt;"",O1675,IF(ISNUMBER(FIND("xant",E1675)),"ant",IF(ISNUMBER(FIND("xgre",E1675)),"gre","glb")))</f>
        <v>glb</v>
      </c>
      <c r="R1675" s="23"/>
      <c r="S1675" s="23" t="str">
        <f t="shared" si="78"/>
        <v>longitude, latitude, time1, height10m</v>
      </c>
      <c r="T1675" s="23" t="str">
        <f t="shared" si="79"/>
        <v>area: mean time: point</v>
      </c>
      <c r="U1675" s="27" t="str">
        <f t="shared" si="80"/>
        <v>uas</v>
      </c>
      <c r="V1675" s="23"/>
    </row>
    <row r="1676" spans="1:22" ht="28">
      <c r="A1676" s="23" t="s">
        <v>345</v>
      </c>
      <c r="B1676" s="23" t="s">
        <v>194</v>
      </c>
      <c r="C1676" s="24" t="s">
        <v>195</v>
      </c>
      <c r="D1676" s="24" t="s">
        <v>346</v>
      </c>
      <c r="E1676" s="24" t="s">
        <v>338</v>
      </c>
      <c r="F1676" s="23" t="s">
        <v>15</v>
      </c>
      <c r="G1676" s="23" t="s">
        <v>197</v>
      </c>
      <c r="H1676" s="23" t="s">
        <v>16</v>
      </c>
      <c r="I1676" s="24" t="s">
        <v>17</v>
      </c>
      <c r="J1676" s="23" t="s">
        <v>18</v>
      </c>
      <c r="K1676" s="24"/>
      <c r="L1676" s="26"/>
      <c r="M1676" s="26"/>
      <c r="N1676" s="23"/>
      <c r="O1676" s="27"/>
      <c r="P1676" s="23" t="s">
        <v>6217</v>
      </c>
      <c r="Q1676" s="27" t="str">
        <f>IF(O1676&lt;&gt;"",O1676,IF(ISNUMBER(FIND("xant",E1676)),"ant",IF(ISNUMBER(FIND("xgre",E1676)),"gre","glb")))</f>
        <v>glb</v>
      </c>
      <c r="R1676" s="23"/>
      <c r="S1676" s="23" t="str">
        <f t="shared" si="78"/>
        <v>longitude, latitude, time, height10m</v>
      </c>
      <c r="T1676" s="23" t="str">
        <f t="shared" si="79"/>
        <v>area: time: mean</v>
      </c>
      <c r="U1676" s="27" t="str">
        <f t="shared" si="80"/>
        <v>uas</v>
      </c>
      <c r="V1676" s="23"/>
    </row>
    <row r="1677" spans="1:22" ht="14">
      <c r="A1677" s="23" t="s">
        <v>413</v>
      </c>
      <c r="B1677" s="23" t="s">
        <v>194</v>
      </c>
      <c r="C1677" s="24" t="s">
        <v>195</v>
      </c>
      <c r="D1677" s="24" t="s">
        <v>414</v>
      </c>
      <c r="E1677" s="24" t="s">
        <v>196</v>
      </c>
      <c r="F1677" s="23" t="s">
        <v>15</v>
      </c>
      <c r="G1677" s="23" t="s">
        <v>197</v>
      </c>
      <c r="H1677" s="23" t="s">
        <v>66</v>
      </c>
      <c r="I1677" s="24" t="s">
        <v>67</v>
      </c>
      <c r="J1677" s="23" t="s">
        <v>18</v>
      </c>
      <c r="K1677" s="24"/>
      <c r="L1677" s="26"/>
      <c r="M1677" s="26"/>
      <c r="N1677" s="23"/>
      <c r="O1677" s="27"/>
      <c r="P1677" s="23" t="s">
        <v>6217</v>
      </c>
      <c r="Q1677" s="27" t="str">
        <f>IF(O1677&lt;&gt;"",O1677,IF(ISNUMBER(FIND("xant",E1677)),"ant",IF(ISNUMBER(FIND("xgre",E1677)),"gre","glb")))</f>
        <v>glb</v>
      </c>
      <c r="R1677" s="23"/>
      <c r="S1677" s="23" t="str">
        <f t="shared" si="78"/>
        <v>longitude, latitude, time1, height10m</v>
      </c>
      <c r="T1677" s="23" t="str">
        <f t="shared" si="79"/>
        <v>area: mean time: point</v>
      </c>
      <c r="U1677" s="27" t="str">
        <f t="shared" si="80"/>
        <v>uas</v>
      </c>
      <c r="V1677" s="23"/>
    </row>
    <row r="1678" spans="1:22" ht="28">
      <c r="A1678" s="23" t="s">
        <v>1575</v>
      </c>
      <c r="B1678" s="23" t="s">
        <v>194</v>
      </c>
      <c r="C1678" s="24" t="s">
        <v>195</v>
      </c>
      <c r="D1678" s="24" t="s">
        <v>346</v>
      </c>
      <c r="E1678" s="24" t="s">
        <v>338</v>
      </c>
      <c r="F1678" s="23" t="s">
        <v>15</v>
      </c>
      <c r="G1678" s="23" t="s">
        <v>197</v>
      </c>
      <c r="H1678" s="23" t="s">
        <v>16</v>
      </c>
      <c r="I1678" s="24" t="s">
        <v>17</v>
      </c>
      <c r="J1678" s="23" t="s">
        <v>18</v>
      </c>
      <c r="K1678" s="24"/>
      <c r="L1678" s="26"/>
      <c r="M1678" s="26"/>
      <c r="N1678" s="23"/>
      <c r="O1678" s="27"/>
      <c r="P1678" s="23" t="s">
        <v>6217</v>
      </c>
      <c r="Q1678" s="27" t="str">
        <f>IF(O1678&lt;&gt;"",O1678,IF(ISNUMBER(FIND("xant",E1678)),"ant",IF(ISNUMBER(FIND("xgre",E1678)),"gre","glb")))</f>
        <v>glb</v>
      </c>
      <c r="R1678" s="23"/>
      <c r="S1678" s="23" t="str">
        <f t="shared" si="78"/>
        <v>longitude, latitude, time, height10m</v>
      </c>
      <c r="T1678" s="23" t="str">
        <f t="shared" si="79"/>
        <v>area: time: mean</v>
      </c>
      <c r="U1678" s="27" t="str">
        <f t="shared" si="80"/>
        <v>uas</v>
      </c>
      <c r="V1678" s="23"/>
    </row>
    <row r="1679" spans="1:22" ht="28">
      <c r="A1679" s="23" t="s">
        <v>2020</v>
      </c>
      <c r="B1679" s="23" t="s">
        <v>194</v>
      </c>
      <c r="C1679" s="24" t="s">
        <v>195</v>
      </c>
      <c r="D1679" s="24" t="s">
        <v>346</v>
      </c>
      <c r="E1679" s="24" t="s">
        <v>2001</v>
      </c>
      <c r="F1679" s="23" t="s">
        <v>1931</v>
      </c>
      <c r="G1679" s="23" t="s">
        <v>197</v>
      </c>
      <c r="H1679" s="23" t="s">
        <v>66</v>
      </c>
      <c r="I1679" s="24" t="s">
        <v>383</v>
      </c>
      <c r="J1679" s="23"/>
      <c r="K1679" s="24"/>
      <c r="L1679" s="26"/>
      <c r="M1679" s="26"/>
      <c r="N1679" s="23"/>
      <c r="O1679" s="27"/>
      <c r="P1679" s="23" t="s">
        <v>6221</v>
      </c>
      <c r="Q1679" s="27" t="str">
        <f>IF(O1679&lt;&gt;"",O1679,IF(ISNUMBER(FIND("xant",E1679)),"ant",IF(ISNUMBER(FIND("xgre",E1679)),"gre","glb")))</f>
        <v>glb</v>
      </c>
      <c r="R1679" s="23"/>
      <c r="S1679" s="23" t="str">
        <f t="shared" si="78"/>
        <v>site, time1, height10m</v>
      </c>
      <c r="T1679" s="23" t="str">
        <f t="shared" si="79"/>
        <v>area: point time: point</v>
      </c>
      <c r="U1679" s="27" t="str">
        <f t="shared" si="80"/>
        <v>uas</v>
      </c>
      <c r="V1679" s="23"/>
    </row>
    <row r="1680" spans="1:22" ht="28">
      <c r="A1680" s="23" t="s">
        <v>2119</v>
      </c>
      <c r="B1680" s="23" t="s">
        <v>194</v>
      </c>
      <c r="C1680" s="24" t="s">
        <v>195</v>
      </c>
      <c r="D1680" s="24" t="s">
        <v>346</v>
      </c>
      <c r="E1680" s="24" t="s">
        <v>338</v>
      </c>
      <c r="F1680" s="23" t="s">
        <v>15</v>
      </c>
      <c r="G1680" s="23" t="s">
        <v>197</v>
      </c>
      <c r="H1680" s="23" t="s">
        <v>16</v>
      </c>
      <c r="I1680" s="24" t="s">
        <v>17</v>
      </c>
      <c r="J1680" s="23" t="s">
        <v>18</v>
      </c>
      <c r="K1680" s="24"/>
      <c r="L1680" s="26"/>
      <c r="M1680" s="26"/>
      <c r="N1680" s="23"/>
      <c r="O1680" s="27"/>
      <c r="P1680" s="23" t="s">
        <v>6217</v>
      </c>
      <c r="Q1680" s="27" t="str">
        <f>IF(O1680&lt;&gt;"",O1680,IF(ISNUMBER(FIND("xant",E1680)),"ant",IF(ISNUMBER(FIND("xgre",E1680)),"gre","glb")))</f>
        <v>glb</v>
      </c>
      <c r="R1680" s="23"/>
      <c r="S1680" s="23" t="str">
        <f t="shared" si="78"/>
        <v>longitude, latitude, time, height10m</v>
      </c>
      <c r="T1680" s="23" t="str">
        <f t="shared" si="79"/>
        <v>area: time: mean</v>
      </c>
      <c r="U1680" s="27" t="str">
        <f t="shared" si="80"/>
        <v>uas</v>
      </c>
      <c r="V1680" s="23"/>
    </row>
    <row r="1681" spans="1:22" ht="28">
      <c r="A1681" s="23" t="s">
        <v>2175</v>
      </c>
      <c r="B1681" s="23" t="s">
        <v>194</v>
      </c>
      <c r="C1681" s="24" t="s">
        <v>2176</v>
      </c>
      <c r="D1681" s="24" t="s">
        <v>2177</v>
      </c>
      <c r="E1681" s="24" t="s">
        <v>196</v>
      </c>
      <c r="F1681" s="23" t="s">
        <v>15</v>
      </c>
      <c r="G1681" s="23" t="s">
        <v>197</v>
      </c>
      <c r="H1681" s="23" t="s">
        <v>66</v>
      </c>
      <c r="I1681" s="24" t="s">
        <v>67</v>
      </c>
      <c r="J1681" s="23" t="s">
        <v>18</v>
      </c>
      <c r="K1681" s="24"/>
      <c r="L1681" s="26"/>
      <c r="M1681" s="26"/>
      <c r="N1681" s="23"/>
      <c r="O1681" s="27"/>
      <c r="P1681" s="23" t="s">
        <v>6217</v>
      </c>
      <c r="Q1681" s="27" t="str">
        <f>IF(O1681&lt;&gt;"",O1681,IF(ISNUMBER(FIND("xant",E1681)),"ant",IF(ISNUMBER(FIND("xgre",E1681)),"gre","glb")))</f>
        <v>glb</v>
      </c>
      <c r="R1681" s="23"/>
      <c r="S1681" s="23" t="str">
        <f t="shared" si="78"/>
        <v>longitude, latitude, time1, height10m</v>
      </c>
      <c r="T1681" s="23" t="str">
        <f t="shared" si="79"/>
        <v>area: mean time: point</v>
      </c>
      <c r="U1681" s="27" t="str">
        <f t="shared" si="80"/>
        <v>uas</v>
      </c>
      <c r="V1681" s="23"/>
    </row>
    <row r="1682" spans="1:22" ht="42">
      <c r="A1682" s="23" t="s">
        <v>415</v>
      </c>
      <c r="B1682" s="23" t="s">
        <v>416</v>
      </c>
      <c r="C1682" s="24" t="s">
        <v>417</v>
      </c>
      <c r="D1682" s="24" t="s">
        <v>418</v>
      </c>
      <c r="E1682" s="24" t="s">
        <v>401</v>
      </c>
      <c r="F1682" s="23" t="s">
        <v>402</v>
      </c>
      <c r="G1682" s="23"/>
      <c r="H1682" s="23" t="s">
        <v>66</v>
      </c>
      <c r="I1682" s="24" t="s">
        <v>374</v>
      </c>
      <c r="J1682" s="23" t="s">
        <v>18</v>
      </c>
      <c r="K1682" s="24" t="s">
        <v>6159</v>
      </c>
      <c r="L1682" s="26"/>
      <c r="M1682" s="26"/>
      <c r="N1682" s="23" t="s">
        <v>286</v>
      </c>
      <c r="O1682" s="27"/>
      <c r="P1682" s="23" t="s">
        <v>6217</v>
      </c>
      <c r="Q1682" s="27" t="str">
        <f>IF(O1682&lt;&gt;"",O1682,IF(ISNUMBER(FIND("xant",E1682)),"ant",IF(ISNUMBER(FIND("xgre",E1682)),"gre","glb")))</f>
        <v>glb</v>
      </c>
      <c r="R1682" s="23"/>
      <c r="S1682" s="23" t="str">
        <f t="shared" si="78"/>
        <v>longitude, latitude, plev5u, time1</v>
      </c>
      <c r="T1682" s="23" t="str">
        <f t="shared" si="79"/>
        <v>area: mean where air time: point</v>
      </c>
      <c r="U1682" s="27" t="str">
        <f t="shared" si="80"/>
        <v>ua</v>
      </c>
      <c r="V1682" s="23"/>
    </row>
    <row r="1683" spans="1:22" ht="28">
      <c r="A1683" s="23" t="s">
        <v>5142</v>
      </c>
      <c r="B1683" s="23" t="s">
        <v>5143</v>
      </c>
      <c r="C1683" s="24" t="s">
        <v>5144</v>
      </c>
      <c r="D1683" s="24" t="s">
        <v>5145</v>
      </c>
      <c r="E1683" s="24" t="s">
        <v>29</v>
      </c>
      <c r="F1683" s="23" t="s">
        <v>30</v>
      </c>
      <c r="G1683" s="23"/>
      <c r="H1683" s="23" t="s">
        <v>16</v>
      </c>
      <c r="I1683" s="24" t="s">
        <v>31</v>
      </c>
      <c r="J1683" s="23" t="s">
        <v>32</v>
      </c>
      <c r="K1683" s="24"/>
      <c r="L1683" s="26"/>
      <c r="M1683" s="26"/>
      <c r="N1683" s="23"/>
      <c r="O1683" s="27"/>
      <c r="P1683" s="23" t="s">
        <v>6218</v>
      </c>
      <c r="Q1683" s="27" t="str">
        <f>IF(O1683&lt;&gt;"",O1683,IF(ISNUMBER(FIND("xant",E1683)),"ant",IF(ISNUMBER(FIND("xgre",E1683)),"gre","glb")))</f>
        <v>glb</v>
      </c>
      <c r="R1683" s="23"/>
      <c r="S1683" s="23" t="str">
        <f t="shared" si="78"/>
        <v>longitude, latitude, olevel, time</v>
      </c>
      <c r="T1683" s="23" t="str">
        <f t="shared" si="79"/>
        <v>area: mean where sea time: mean</v>
      </c>
      <c r="U1683" s="27" t="str">
        <f t="shared" si="80"/>
        <v>umo</v>
      </c>
      <c r="V1683" s="23"/>
    </row>
    <row r="1684" spans="1:22" ht="28">
      <c r="A1684" s="23" t="s">
        <v>5146</v>
      </c>
      <c r="B1684" s="23" t="s">
        <v>5147</v>
      </c>
      <c r="C1684" s="24" t="s">
        <v>5148</v>
      </c>
      <c r="D1684" s="24" t="s">
        <v>5149</v>
      </c>
      <c r="E1684" s="24" t="s">
        <v>29</v>
      </c>
      <c r="F1684" s="23" t="s">
        <v>30</v>
      </c>
      <c r="G1684" s="23"/>
      <c r="H1684" s="23" t="s">
        <v>16</v>
      </c>
      <c r="I1684" s="24" t="s">
        <v>31</v>
      </c>
      <c r="J1684" s="23" t="s">
        <v>32</v>
      </c>
      <c r="K1684" s="24"/>
      <c r="L1684" s="26"/>
      <c r="M1684" s="26"/>
      <c r="N1684" s="23"/>
      <c r="O1684" s="27"/>
      <c r="P1684" s="23" t="s">
        <v>6218</v>
      </c>
      <c r="Q1684" s="27" t="str">
        <f>IF(O1684&lt;&gt;"",O1684,IF(ISNUMBER(FIND("xant",E1684)),"ant",IF(ISNUMBER(FIND("xgre",E1684)),"gre","glb")))</f>
        <v>glb</v>
      </c>
      <c r="R1684" s="23"/>
      <c r="S1684" s="23" t="str">
        <f t="shared" si="78"/>
        <v>longitude, latitude, olevel, time</v>
      </c>
      <c r="T1684" s="23" t="str">
        <f t="shared" si="79"/>
        <v>area: mean where sea time: mean</v>
      </c>
      <c r="U1684" s="27" t="str">
        <f t="shared" si="80"/>
        <v>uo</v>
      </c>
      <c r="V1684" s="23"/>
    </row>
    <row r="1685" spans="1:22" ht="28">
      <c r="A1685" s="23" t="s">
        <v>4332</v>
      </c>
      <c r="B1685" s="23" t="s">
        <v>4333</v>
      </c>
      <c r="C1685" s="24" t="s">
        <v>4334</v>
      </c>
      <c r="D1685" s="24" t="s">
        <v>4335</v>
      </c>
      <c r="E1685" s="24" t="s">
        <v>72</v>
      </c>
      <c r="F1685" s="23" t="s">
        <v>15</v>
      </c>
      <c r="G1685" s="23" t="s">
        <v>73</v>
      </c>
      <c r="H1685" s="23" t="s">
        <v>16</v>
      </c>
      <c r="I1685" s="24" t="s">
        <v>31</v>
      </c>
      <c r="J1685" s="23" t="s">
        <v>37</v>
      </c>
      <c r="K1685" s="24" t="s">
        <v>6160</v>
      </c>
      <c r="L1685" s="24" t="s">
        <v>14</v>
      </c>
      <c r="M1685" s="26"/>
      <c r="N1685" s="23"/>
      <c r="O1685" s="27"/>
      <c r="P1685" s="23" t="s">
        <v>6218</v>
      </c>
      <c r="Q1685" s="27" t="str">
        <f>IF(O1685&lt;&gt;"",O1685,IF(ISNUMBER(FIND("xant",E1685)),"ant",IF(ISNUMBER(FIND("xgre",E1685)),"gre","glb")))</f>
        <v>glb</v>
      </c>
      <c r="R1685" s="23"/>
      <c r="S1685" s="23" t="str">
        <f t="shared" si="78"/>
        <v>longitude, latitude, time</v>
      </c>
      <c r="T1685" s="23" t="str">
        <f t="shared" si="79"/>
        <v>area: mean where sea time: mean</v>
      </c>
      <c r="U1685" s="27" t="str">
        <f t="shared" si="80"/>
        <v>uos</v>
      </c>
      <c r="V1685" s="23"/>
    </row>
    <row r="1686" spans="1:22" ht="28">
      <c r="A1686" s="23" t="s">
        <v>2674</v>
      </c>
      <c r="B1686" s="23" t="s">
        <v>2675</v>
      </c>
      <c r="C1686" s="24" t="s">
        <v>2676</v>
      </c>
      <c r="D1686" s="24" t="s">
        <v>2677</v>
      </c>
      <c r="E1686" s="24" t="s">
        <v>1318</v>
      </c>
      <c r="F1686" s="23" t="s">
        <v>1319</v>
      </c>
      <c r="G1686" s="23"/>
      <c r="H1686" s="23" t="s">
        <v>16</v>
      </c>
      <c r="I1686" s="24" t="s">
        <v>1320</v>
      </c>
      <c r="J1686" s="23"/>
      <c r="K1686" s="24"/>
      <c r="L1686" s="26"/>
      <c r="M1686" s="26"/>
      <c r="N1686" s="23"/>
      <c r="O1686" s="27"/>
      <c r="P1686" s="23" t="s">
        <v>6217</v>
      </c>
      <c r="Q1686" s="27" t="str">
        <f>IF(O1686&lt;&gt;"",O1686,IF(ISNUMBER(FIND("xant",E1686)),"ant",IF(ISNUMBER(FIND("xgre",E1686)),"gre","glb")))</f>
        <v>glb</v>
      </c>
      <c r="R1686" s="23"/>
      <c r="S1686" s="23" t="str">
        <f t="shared" si="78"/>
        <v>latitude, plev39, time</v>
      </c>
      <c r="T1686" s="23" t="str">
        <f t="shared" si="79"/>
        <v>longitude: time: mean where air</v>
      </c>
      <c r="U1686" s="27" t="str">
        <f t="shared" si="80"/>
        <v>utendepfd</v>
      </c>
      <c r="V1686" s="23"/>
    </row>
    <row r="1687" spans="1:22" ht="28">
      <c r="A1687" s="23" t="s">
        <v>3567</v>
      </c>
      <c r="B1687" s="23" t="s">
        <v>2675</v>
      </c>
      <c r="C1687" s="24" t="s">
        <v>2676</v>
      </c>
      <c r="D1687" s="24" t="s">
        <v>3568</v>
      </c>
      <c r="E1687" s="24" t="s">
        <v>1318</v>
      </c>
      <c r="F1687" s="23" t="s">
        <v>1319</v>
      </c>
      <c r="G1687" s="23"/>
      <c r="H1687" s="23" t="s">
        <v>16</v>
      </c>
      <c r="I1687" s="24" t="s">
        <v>1320</v>
      </c>
      <c r="J1687" s="23"/>
      <c r="K1687" s="24"/>
      <c r="L1687" s="26"/>
      <c r="M1687" s="26"/>
      <c r="N1687" s="23"/>
      <c r="O1687" s="27"/>
      <c r="P1687" s="23" t="s">
        <v>6217</v>
      </c>
      <c r="Q1687" s="27" t="str">
        <f>IF(O1687&lt;&gt;"",O1687,IF(ISNUMBER(FIND("xant",E1687)),"ant",IF(ISNUMBER(FIND("xgre",E1687)),"gre","glb")))</f>
        <v>glb</v>
      </c>
      <c r="R1687" s="23"/>
      <c r="S1687" s="23" t="str">
        <f t="shared" si="78"/>
        <v>latitude, plev39, time</v>
      </c>
      <c r="T1687" s="23" t="str">
        <f t="shared" si="79"/>
        <v>longitude: time: mean where air</v>
      </c>
      <c r="U1687" s="27" t="str">
        <f t="shared" si="80"/>
        <v>utendepfd</v>
      </c>
      <c r="V1687" s="23"/>
    </row>
    <row r="1688" spans="1:22" ht="28">
      <c r="A1688" s="23" t="s">
        <v>2607</v>
      </c>
      <c r="B1688" s="23" t="s">
        <v>2608</v>
      </c>
      <c r="C1688" s="24" t="s">
        <v>2609</v>
      </c>
      <c r="D1688" s="24" t="s">
        <v>2610</v>
      </c>
      <c r="E1688" s="24" t="s">
        <v>1380</v>
      </c>
      <c r="F1688" s="23" t="s">
        <v>1381</v>
      </c>
      <c r="G1688" s="23"/>
      <c r="H1688" s="23" t="s">
        <v>16</v>
      </c>
      <c r="I1688" s="24" t="s">
        <v>333</v>
      </c>
      <c r="J1688" s="23" t="s">
        <v>18</v>
      </c>
      <c r="K1688" s="24"/>
      <c r="L1688" s="26"/>
      <c r="M1688" s="26"/>
      <c r="N1688" s="23"/>
      <c r="O1688" s="27"/>
      <c r="P1688" s="23" t="s">
        <v>6217</v>
      </c>
      <c r="Q1688" s="27" t="str">
        <f>IF(O1688&lt;&gt;"",O1688,IF(ISNUMBER(FIND("xant",E1688)),"ant",IF(ISNUMBER(FIND("xgre",E1688)),"gre","glb")))</f>
        <v>glb</v>
      </c>
      <c r="R1688" s="23"/>
      <c r="S1688" s="23" t="str">
        <f t="shared" si="78"/>
        <v>longitude, latitude, plev19, time</v>
      </c>
      <c r="T1688" s="23" t="str">
        <f t="shared" si="79"/>
        <v>area: time: mean where air</v>
      </c>
      <c r="U1688" s="27" t="str">
        <f t="shared" si="80"/>
        <v>utendnogw</v>
      </c>
      <c r="V1688" s="23"/>
    </row>
    <row r="1689" spans="1:22" ht="28">
      <c r="A1689" s="23" t="s">
        <v>2678</v>
      </c>
      <c r="B1689" s="23" t="s">
        <v>2608</v>
      </c>
      <c r="C1689" s="24" t="s">
        <v>2679</v>
      </c>
      <c r="D1689" s="24" t="s">
        <v>2680</v>
      </c>
      <c r="E1689" s="24" t="s">
        <v>1318</v>
      </c>
      <c r="F1689" s="23" t="s">
        <v>1319</v>
      </c>
      <c r="G1689" s="23"/>
      <c r="H1689" s="23" t="s">
        <v>16</v>
      </c>
      <c r="I1689" s="24" t="s">
        <v>1320</v>
      </c>
      <c r="J1689" s="23"/>
      <c r="K1689" s="24"/>
      <c r="L1689" s="26"/>
      <c r="M1689" s="26"/>
      <c r="N1689" s="23"/>
      <c r="O1689" s="27"/>
      <c r="P1689" s="23" t="s">
        <v>6217</v>
      </c>
      <c r="Q1689" s="27" t="str">
        <f>IF(O1689&lt;&gt;"",O1689,IF(ISNUMBER(FIND("xant",E1689)),"ant",IF(ISNUMBER(FIND("xgre",E1689)),"gre","glb")))</f>
        <v>glb</v>
      </c>
      <c r="R1689" s="23"/>
      <c r="S1689" s="23" t="str">
        <f t="shared" si="78"/>
        <v>latitude, plev39, time</v>
      </c>
      <c r="T1689" s="23" t="str">
        <f t="shared" si="79"/>
        <v>longitude: time: mean where air</v>
      </c>
      <c r="U1689" s="27" t="str">
        <f t="shared" si="80"/>
        <v>utendnogw</v>
      </c>
      <c r="V1689" s="23"/>
    </row>
    <row r="1690" spans="1:22" ht="28">
      <c r="A1690" s="23" t="s">
        <v>3498</v>
      </c>
      <c r="B1690" s="23" t="s">
        <v>2608</v>
      </c>
      <c r="C1690" s="24" t="s">
        <v>2679</v>
      </c>
      <c r="D1690" s="24" t="s">
        <v>2610</v>
      </c>
      <c r="E1690" s="24" t="s">
        <v>1380</v>
      </c>
      <c r="F1690" s="23" t="s">
        <v>1381</v>
      </c>
      <c r="G1690" s="23"/>
      <c r="H1690" s="23" t="s">
        <v>16</v>
      </c>
      <c r="I1690" s="24" t="s">
        <v>1382</v>
      </c>
      <c r="J1690" s="23" t="s">
        <v>18</v>
      </c>
      <c r="K1690" s="24" t="s">
        <v>6031</v>
      </c>
      <c r="L1690" s="26"/>
      <c r="M1690" s="24" t="s">
        <v>333</v>
      </c>
      <c r="N1690" s="23"/>
      <c r="O1690" s="27"/>
      <c r="P1690" s="23" t="s">
        <v>6217</v>
      </c>
      <c r="Q1690" s="27" t="str">
        <f>IF(O1690&lt;&gt;"",O1690,IF(ISNUMBER(FIND("xant",E1690)),"ant",IF(ISNUMBER(FIND("xgre",E1690)),"gre","glb")))</f>
        <v>glb</v>
      </c>
      <c r="R1690" s="23"/>
      <c r="S1690" s="23" t="str">
        <f t="shared" si="78"/>
        <v>longitude, latitude, plev19, time</v>
      </c>
      <c r="T1690" s="23" t="str">
        <f t="shared" si="79"/>
        <v>area: time: mean where air</v>
      </c>
      <c r="U1690" s="27" t="str">
        <f t="shared" si="80"/>
        <v>utendnogw</v>
      </c>
      <c r="V1690" s="23"/>
    </row>
    <row r="1691" spans="1:22" ht="28">
      <c r="A1691" s="23" t="s">
        <v>3569</v>
      </c>
      <c r="B1691" s="23" t="s">
        <v>2608</v>
      </c>
      <c r="C1691" s="24" t="s">
        <v>2679</v>
      </c>
      <c r="D1691" s="24" t="s">
        <v>2680</v>
      </c>
      <c r="E1691" s="24" t="s">
        <v>1318</v>
      </c>
      <c r="F1691" s="23" t="s">
        <v>1319</v>
      </c>
      <c r="G1691" s="23"/>
      <c r="H1691" s="23" t="s">
        <v>16</v>
      </c>
      <c r="I1691" s="24" t="s">
        <v>1320</v>
      </c>
      <c r="J1691" s="23"/>
      <c r="K1691" s="24"/>
      <c r="L1691" s="26"/>
      <c r="M1691" s="26"/>
      <c r="N1691" s="23"/>
      <c r="O1691" s="27"/>
      <c r="P1691" s="23" t="s">
        <v>6217</v>
      </c>
      <c r="Q1691" s="27" t="str">
        <f>IF(O1691&lt;&gt;"",O1691,IF(ISNUMBER(FIND("xant",E1691)),"ant",IF(ISNUMBER(FIND("xgre",E1691)),"gre","glb")))</f>
        <v>glb</v>
      </c>
      <c r="R1691" s="23"/>
      <c r="S1691" s="23" t="str">
        <f t="shared" si="78"/>
        <v>latitude, plev39, time</v>
      </c>
      <c r="T1691" s="23" t="str">
        <f t="shared" si="79"/>
        <v>longitude: time: mean where air</v>
      </c>
      <c r="U1691" s="27" t="str">
        <f t="shared" si="80"/>
        <v>utendnogw</v>
      </c>
      <c r="V1691" s="23"/>
    </row>
    <row r="1692" spans="1:22" ht="28">
      <c r="A1692" s="23" t="s">
        <v>2611</v>
      </c>
      <c r="B1692" s="23" t="s">
        <v>2612</v>
      </c>
      <c r="C1692" s="24" t="s">
        <v>2613</v>
      </c>
      <c r="D1692" s="24" t="s">
        <v>2614</v>
      </c>
      <c r="E1692" s="24" t="s">
        <v>1380</v>
      </c>
      <c r="F1692" s="23" t="s">
        <v>1381</v>
      </c>
      <c r="G1692" s="23"/>
      <c r="H1692" s="23" t="s">
        <v>16</v>
      </c>
      <c r="I1692" s="24" t="s">
        <v>333</v>
      </c>
      <c r="J1692" s="23" t="s">
        <v>18</v>
      </c>
      <c r="K1692" s="24"/>
      <c r="L1692" s="26"/>
      <c r="M1692" s="26"/>
      <c r="N1692" s="23"/>
      <c r="O1692" s="27"/>
      <c r="P1692" s="23" t="s">
        <v>6217</v>
      </c>
      <c r="Q1692" s="27" t="str">
        <f>IF(O1692&lt;&gt;"",O1692,IF(ISNUMBER(FIND("xant",E1692)),"ant",IF(ISNUMBER(FIND("xgre",E1692)),"gre","glb")))</f>
        <v>glb</v>
      </c>
      <c r="R1692" s="23"/>
      <c r="S1692" s="23" t="str">
        <f t="shared" si="78"/>
        <v>longitude, latitude, plev19, time</v>
      </c>
      <c r="T1692" s="23" t="str">
        <f t="shared" si="79"/>
        <v>area: time: mean where air</v>
      </c>
      <c r="U1692" s="27" t="str">
        <f t="shared" si="80"/>
        <v>utendogw</v>
      </c>
      <c r="V1692" s="23"/>
    </row>
    <row r="1693" spans="1:22" ht="28">
      <c r="A1693" s="23" t="s">
        <v>2681</v>
      </c>
      <c r="B1693" s="23" t="s">
        <v>2612</v>
      </c>
      <c r="C1693" s="24" t="s">
        <v>2682</v>
      </c>
      <c r="D1693" s="24" t="s">
        <v>2683</v>
      </c>
      <c r="E1693" s="24" t="s">
        <v>1318</v>
      </c>
      <c r="F1693" s="23" t="s">
        <v>1319</v>
      </c>
      <c r="G1693" s="23"/>
      <c r="H1693" s="23" t="s">
        <v>16</v>
      </c>
      <c r="I1693" s="24" t="s">
        <v>1320</v>
      </c>
      <c r="J1693" s="23"/>
      <c r="K1693" s="24"/>
      <c r="L1693" s="26"/>
      <c r="M1693" s="26"/>
      <c r="N1693" s="23"/>
      <c r="O1693" s="27"/>
      <c r="P1693" s="23" t="s">
        <v>6217</v>
      </c>
      <c r="Q1693" s="27" t="str">
        <f>IF(O1693&lt;&gt;"",O1693,IF(ISNUMBER(FIND("xant",E1693)),"ant",IF(ISNUMBER(FIND("xgre",E1693)),"gre","glb")))</f>
        <v>glb</v>
      </c>
      <c r="R1693" s="23"/>
      <c r="S1693" s="23" t="str">
        <f t="shared" si="78"/>
        <v>latitude, plev39, time</v>
      </c>
      <c r="T1693" s="23" t="str">
        <f t="shared" si="79"/>
        <v>longitude: time: mean where air</v>
      </c>
      <c r="U1693" s="27" t="str">
        <f t="shared" si="80"/>
        <v>utendogw</v>
      </c>
      <c r="V1693" s="23"/>
    </row>
    <row r="1694" spans="1:22" ht="28">
      <c r="A1694" s="23" t="s">
        <v>3499</v>
      </c>
      <c r="B1694" s="23" t="s">
        <v>2612</v>
      </c>
      <c r="C1694" s="24" t="s">
        <v>2682</v>
      </c>
      <c r="D1694" s="24" t="s">
        <v>2614</v>
      </c>
      <c r="E1694" s="24" t="s">
        <v>1380</v>
      </c>
      <c r="F1694" s="23" t="s">
        <v>1381</v>
      </c>
      <c r="G1694" s="23"/>
      <c r="H1694" s="23" t="s">
        <v>16</v>
      </c>
      <c r="I1694" s="24" t="s">
        <v>1382</v>
      </c>
      <c r="J1694" s="23" t="s">
        <v>18</v>
      </c>
      <c r="K1694" s="24" t="s">
        <v>6031</v>
      </c>
      <c r="L1694" s="26"/>
      <c r="M1694" s="24" t="s">
        <v>333</v>
      </c>
      <c r="N1694" s="23"/>
      <c r="O1694" s="27"/>
      <c r="P1694" s="23" t="s">
        <v>6217</v>
      </c>
      <c r="Q1694" s="27" t="str">
        <f>IF(O1694&lt;&gt;"",O1694,IF(ISNUMBER(FIND("xant",E1694)),"ant",IF(ISNUMBER(FIND("xgre",E1694)),"gre","glb")))</f>
        <v>glb</v>
      </c>
      <c r="R1694" s="23"/>
      <c r="S1694" s="23" t="str">
        <f t="shared" si="78"/>
        <v>longitude, latitude, plev19, time</v>
      </c>
      <c r="T1694" s="23" t="str">
        <f t="shared" si="79"/>
        <v>area: time: mean where air</v>
      </c>
      <c r="U1694" s="27" t="str">
        <f t="shared" si="80"/>
        <v>utendogw</v>
      </c>
      <c r="V1694" s="23"/>
    </row>
    <row r="1695" spans="1:22" ht="28">
      <c r="A1695" s="23" t="s">
        <v>3570</v>
      </c>
      <c r="B1695" s="23" t="s">
        <v>2612</v>
      </c>
      <c r="C1695" s="24" t="s">
        <v>2682</v>
      </c>
      <c r="D1695" s="24" t="s">
        <v>2683</v>
      </c>
      <c r="E1695" s="24" t="s">
        <v>1318</v>
      </c>
      <c r="F1695" s="23" t="s">
        <v>1319</v>
      </c>
      <c r="G1695" s="23"/>
      <c r="H1695" s="23" t="s">
        <v>16</v>
      </c>
      <c r="I1695" s="24" t="s">
        <v>1320</v>
      </c>
      <c r="J1695" s="23"/>
      <c r="K1695" s="24"/>
      <c r="L1695" s="26"/>
      <c r="M1695" s="26"/>
      <c r="N1695" s="23"/>
      <c r="O1695" s="27"/>
      <c r="P1695" s="23" t="s">
        <v>6217</v>
      </c>
      <c r="Q1695" s="27" t="str">
        <f>IF(O1695&lt;&gt;"",O1695,IF(ISNUMBER(FIND("xant",E1695)),"ant",IF(ISNUMBER(FIND("xgre",E1695)),"gre","glb")))</f>
        <v>glb</v>
      </c>
      <c r="R1695" s="23"/>
      <c r="S1695" s="23" t="str">
        <f t="shared" si="78"/>
        <v>latitude, plev39, time</v>
      </c>
      <c r="T1695" s="23" t="str">
        <f t="shared" si="79"/>
        <v>longitude: time: mean where air</v>
      </c>
      <c r="U1695" s="27" t="str">
        <f t="shared" si="80"/>
        <v>utendogw</v>
      </c>
      <c r="V1695" s="23"/>
    </row>
    <row r="1696" spans="1:22" ht="42">
      <c r="A1696" s="23" t="s">
        <v>2684</v>
      </c>
      <c r="B1696" s="23" t="s">
        <v>2685</v>
      </c>
      <c r="C1696" s="24" t="s">
        <v>2686</v>
      </c>
      <c r="D1696" s="24" t="s">
        <v>2687</v>
      </c>
      <c r="E1696" s="24" t="s">
        <v>1318</v>
      </c>
      <c r="F1696" s="23" t="s">
        <v>1319</v>
      </c>
      <c r="G1696" s="23"/>
      <c r="H1696" s="23" t="s">
        <v>16</v>
      </c>
      <c r="I1696" s="24" t="s">
        <v>1320</v>
      </c>
      <c r="J1696" s="23"/>
      <c r="K1696" s="24"/>
      <c r="L1696" s="26"/>
      <c r="M1696" s="26"/>
      <c r="N1696" s="23"/>
      <c r="O1696" s="27"/>
      <c r="P1696" s="23" t="s">
        <v>6217</v>
      </c>
      <c r="Q1696" s="27" t="str">
        <f>IF(O1696&lt;&gt;"",O1696,IF(ISNUMBER(FIND("xant",E1696)),"ant",IF(ISNUMBER(FIND("xgre",E1696)),"gre","glb")))</f>
        <v>glb</v>
      </c>
      <c r="R1696" s="23"/>
      <c r="S1696" s="23" t="str">
        <f t="shared" si="78"/>
        <v>latitude, plev39, time</v>
      </c>
      <c r="T1696" s="23" t="str">
        <f t="shared" si="79"/>
        <v>longitude: time: mean where air</v>
      </c>
      <c r="U1696" s="27" t="str">
        <f t="shared" si="80"/>
        <v>utendvtem</v>
      </c>
      <c r="V1696" s="23"/>
    </row>
    <row r="1697" spans="1:22" ht="28">
      <c r="A1697" s="23" t="s">
        <v>2688</v>
      </c>
      <c r="B1697" s="23" t="s">
        <v>2689</v>
      </c>
      <c r="C1697" s="24" t="s">
        <v>2690</v>
      </c>
      <c r="D1697" s="24" t="s">
        <v>2691</v>
      </c>
      <c r="E1697" s="24" t="s">
        <v>1318</v>
      </c>
      <c r="F1697" s="23" t="s">
        <v>1319</v>
      </c>
      <c r="G1697" s="23"/>
      <c r="H1697" s="23" t="s">
        <v>16</v>
      </c>
      <c r="I1697" s="24" t="s">
        <v>1320</v>
      </c>
      <c r="J1697" s="23"/>
      <c r="K1697" s="24" t="s">
        <v>6031</v>
      </c>
      <c r="L1697" s="26"/>
      <c r="M1697" s="26"/>
      <c r="N1697" s="23"/>
      <c r="O1697" s="27"/>
      <c r="P1697" s="23" t="s">
        <v>6217</v>
      </c>
      <c r="Q1697" s="27" t="str">
        <f>IF(O1697&lt;&gt;"",O1697,IF(ISNUMBER(FIND("xant",E1697)),"ant",IF(ISNUMBER(FIND("xgre",E1697)),"gre","glb")))</f>
        <v>glb</v>
      </c>
      <c r="R1697" s="23"/>
      <c r="S1697" s="23" t="str">
        <f t="shared" si="78"/>
        <v>latitude, plev39, time</v>
      </c>
      <c r="T1697" s="23" t="str">
        <f t="shared" si="79"/>
        <v>longitude: time: mean where air</v>
      </c>
      <c r="U1697" s="27" t="str">
        <f t="shared" si="80"/>
        <v>utendwtem</v>
      </c>
      <c r="V1697" s="23"/>
    </row>
    <row r="1698" spans="1:22" ht="14">
      <c r="A1698" s="23" t="s">
        <v>290</v>
      </c>
      <c r="B1698" s="23" t="s">
        <v>291</v>
      </c>
      <c r="C1698" s="24" t="s">
        <v>292</v>
      </c>
      <c r="D1698" s="24" t="s">
        <v>293</v>
      </c>
      <c r="E1698" s="24" t="s">
        <v>279</v>
      </c>
      <c r="F1698" s="23" t="s">
        <v>268</v>
      </c>
      <c r="G1698" s="23"/>
      <c r="H1698" s="23" t="s">
        <v>66</v>
      </c>
      <c r="I1698" s="24" t="s">
        <v>289</v>
      </c>
      <c r="J1698" s="23" t="s">
        <v>143</v>
      </c>
      <c r="K1698" s="24"/>
      <c r="L1698" s="26"/>
      <c r="M1698" s="26" t="s">
        <v>6161</v>
      </c>
      <c r="N1698" s="23"/>
      <c r="O1698" s="27"/>
      <c r="P1698" s="23" t="s">
        <v>6217</v>
      </c>
      <c r="Q1698" s="27" t="str">
        <f>IF(O1698&lt;&gt;"",O1698,IF(ISNUMBER(FIND("xant",E1698)),"ant",IF(ISNUMBER(FIND("xgre",E1698)),"gre","glb")))</f>
        <v>glb</v>
      </c>
      <c r="R1698" s="23"/>
      <c r="S1698" s="23" t="str">
        <f t="shared" si="78"/>
        <v>longitude, latitude, alevel, time1</v>
      </c>
      <c r="T1698" s="23" t="str">
        <f t="shared" si="79"/>
        <v>area:mean time:point</v>
      </c>
      <c r="U1698" s="27" t="str">
        <f t="shared" si="80"/>
        <v>va</v>
      </c>
      <c r="V1698" s="23"/>
    </row>
    <row r="1699" spans="1:22" ht="14">
      <c r="A1699" s="23" t="s">
        <v>419</v>
      </c>
      <c r="B1699" s="23" t="s">
        <v>291</v>
      </c>
      <c r="C1699" s="24" t="s">
        <v>292</v>
      </c>
      <c r="D1699" s="24" t="s">
        <v>293</v>
      </c>
      <c r="E1699" s="24" t="s">
        <v>394</v>
      </c>
      <c r="F1699" s="23" t="s">
        <v>395</v>
      </c>
      <c r="G1699" s="23"/>
      <c r="H1699" s="23" t="s">
        <v>66</v>
      </c>
      <c r="I1699" s="24" t="s">
        <v>374</v>
      </c>
      <c r="J1699" s="23" t="s">
        <v>18</v>
      </c>
      <c r="K1699" s="24"/>
      <c r="L1699" s="26"/>
      <c r="M1699" s="26"/>
      <c r="N1699" s="23"/>
      <c r="O1699" s="27"/>
      <c r="P1699" s="23" t="s">
        <v>6217</v>
      </c>
      <c r="Q1699" s="27" t="str">
        <f>IF(O1699&lt;&gt;"",O1699,IF(ISNUMBER(FIND("xant",E1699)),"ant",IF(ISNUMBER(FIND("xgre",E1699)),"gre","glb")))</f>
        <v>glb</v>
      </c>
      <c r="R1699" s="23"/>
      <c r="S1699" s="23" t="str">
        <f t="shared" si="78"/>
        <v>longitude, latitude, plev3, time1</v>
      </c>
      <c r="T1699" s="23" t="str">
        <f t="shared" si="79"/>
        <v>area: mean where air time: point</v>
      </c>
      <c r="U1699" s="27" t="str">
        <f t="shared" si="80"/>
        <v>va</v>
      </c>
      <c r="V1699" s="23"/>
    </row>
    <row r="1700" spans="1:22" ht="14">
      <c r="A1700" s="23" t="s">
        <v>420</v>
      </c>
      <c r="B1700" s="23" t="s">
        <v>291</v>
      </c>
      <c r="C1700" s="24" t="s">
        <v>292</v>
      </c>
      <c r="D1700" s="24" t="s">
        <v>293</v>
      </c>
      <c r="E1700" s="24" t="s">
        <v>372</v>
      </c>
      <c r="F1700" s="23" t="s">
        <v>373</v>
      </c>
      <c r="G1700" s="23"/>
      <c r="H1700" s="23" t="s">
        <v>66</v>
      </c>
      <c r="I1700" s="24" t="s">
        <v>374</v>
      </c>
      <c r="J1700" s="23" t="s">
        <v>18</v>
      </c>
      <c r="K1700" s="24"/>
      <c r="L1700" s="26"/>
      <c r="M1700" s="26"/>
      <c r="N1700" s="23"/>
      <c r="O1700" s="27"/>
      <c r="P1700" s="23" t="s">
        <v>6217</v>
      </c>
      <c r="Q1700" s="27" t="str">
        <f>IF(O1700&lt;&gt;"",O1700,IF(ISNUMBER(FIND("xant",E1700)),"ant",IF(ISNUMBER(FIND("xgre",E1700)),"gre","glb")))</f>
        <v>glb</v>
      </c>
      <c r="R1700" s="23"/>
      <c r="S1700" s="23" t="str">
        <f t="shared" si="78"/>
        <v>longitude, latitude, plev7h, time1</v>
      </c>
      <c r="T1700" s="23" t="str">
        <f t="shared" si="79"/>
        <v>area: mean where air time: point</v>
      </c>
      <c r="U1700" s="27" t="str">
        <f t="shared" si="80"/>
        <v>va</v>
      </c>
      <c r="V1700" s="23"/>
    </row>
    <row r="1701" spans="1:22" ht="14">
      <c r="A1701" s="23" t="s">
        <v>1264</v>
      </c>
      <c r="B1701" s="23" t="s">
        <v>291</v>
      </c>
      <c r="C1701" s="24" t="s">
        <v>292</v>
      </c>
      <c r="D1701" s="24" t="s">
        <v>293</v>
      </c>
      <c r="E1701" s="24" t="s">
        <v>634</v>
      </c>
      <c r="F1701" s="23" t="s">
        <v>268</v>
      </c>
      <c r="G1701" s="23"/>
      <c r="H1701" s="23" t="s">
        <v>16</v>
      </c>
      <c r="I1701" s="24" t="s">
        <v>17</v>
      </c>
      <c r="J1701" s="23" t="s">
        <v>18</v>
      </c>
      <c r="K1701" s="24"/>
      <c r="L1701" s="26"/>
      <c r="M1701" s="26"/>
      <c r="N1701" s="23"/>
      <c r="O1701" s="27"/>
      <c r="P1701" s="23" t="s">
        <v>6217</v>
      </c>
      <c r="Q1701" s="27" t="str">
        <f>IF(O1701&lt;&gt;"",O1701,IF(ISNUMBER(FIND("xant",E1701)),"ant",IF(ISNUMBER(FIND("xgre",E1701)),"gre","glb")))</f>
        <v>glb</v>
      </c>
      <c r="R1701" s="23"/>
      <c r="S1701" s="23" t="str">
        <f t="shared" si="78"/>
        <v>longitude, latitude, alevel, time</v>
      </c>
      <c r="T1701" s="23" t="str">
        <f t="shared" si="79"/>
        <v>area: time: mean</v>
      </c>
      <c r="U1701" s="27" t="str">
        <f t="shared" si="80"/>
        <v>va</v>
      </c>
      <c r="V1701" s="23"/>
    </row>
    <row r="1702" spans="1:22" ht="14">
      <c r="A1702" s="23" t="s">
        <v>1343</v>
      </c>
      <c r="B1702" s="23" t="s">
        <v>291</v>
      </c>
      <c r="C1702" s="24" t="s">
        <v>292</v>
      </c>
      <c r="D1702" s="24" t="s">
        <v>293</v>
      </c>
      <c r="E1702" s="24" t="s">
        <v>1318</v>
      </c>
      <c r="F1702" s="23" t="s">
        <v>1319</v>
      </c>
      <c r="G1702" s="23"/>
      <c r="H1702" s="23" t="s">
        <v>16</v>
      </c>
      <c r="I1702" s="24" t="s">
        <v>1320</v>
      </c>
      <c r="J1702" s="23"/>
      <c r="K1702" s="24"/>
      <c r="L1702" s="26"/>
      <c r="M1702" s="26"/>
      <c r="N1702" s="23"/>
      <c r="O1702" s="27"/>
      <c r="P1702" s="23" t="s">
        <v>6217</v>
      </c>
      <c r="Q1702" s="27" t="str">
        <f>IF(O1702&lt;&gt;"",O1702,IF(ISNUMBER(FIND("xant",E1702)),"ant",IF(ISNUMBER(FIND("xgre",E1702)),"gre","glb")))</f>
        <v>glb</v>
      </c>
      <c r="R1702" s="23"/>
      <c r="S1702" s="23" t="str">
        <f t="shared" si="78"/>
        <v>latitude, plev39, time</v>
      </c>
      <c r="T1702" s="23" t="str">
        <f t="shared" si="79"/>
        <v>longitude: time: mean where air</v>
      </c>
      <c r="U1702" s="27" t="str">
        <f t="shared" si="80"/>
        <v>va</v>
      </c>
      <c r="V1702" s="23"/>
    </row>
    <row r="1703" spans="1:22" ht="14">
      <c r="A1703" s="23" t="s">
        <v>1576</v>
      </c>
      <c r="B1703" s="23" t="s">
        <v>291</v>
      </c>
      <c r="C1703" s="24" t="s">
        <v>292</v>
      </c>
      <c r="D1703" s="24" t="s">
        <v>293</v>
      </c>
      <c r="E1703" s="24" t="s">
        <v>1380</v>
      </c>
      <c r="F1703" s="23" t="s">
        <v>1381</v>
      </c>
      <c r="G1703" s="23"/>
      <c r="H1703" s="23" t="s">
        <v>16</v>
      </c>
      <c r="I1703" s="24" t="s">
        <v>1382</v>
      </c>
      <c r="J1703" s="23" t="s">
        <v>18</v>
      </c>
      <c r="K1703" s="24" t="s">
        <v>6031</v>
      </c>
      <c r="L1703" s="26"/>
      <c r="M1703" s="24" t="s">
        <v>333</v>
      </c>
      <c r="N1703" s="23"/>
      <c r="O1703" s="27"/>
      <c r="P1703" s="23" t="s">
        <v>6217</v>
      </c>
      <c r="Q1703" s="27" t="str">
        <f>IF(O1703&lt;&gt;"",O1703,IF(ISNUMBER(FIND("xant",E1703)),"ant",IF(ISNUMBER(FIND("xgre",E1703)),"gre","glb")))</f>
        <v>glb</v>
      </c>
      <c r="R1703" s="23"/>
      <c r="S1703" s="23" t="str">
        <f t="shared" si="78"/>
        <v>longitude, latitude, plev19, time</v>
      </c>
      <c r="T1703" s="23" t="str">
        <f t="shared" si="79"/>
        <v>area: time: mean where air</v>
      </c>
      <c r="U1703" s="27" t="str">
        <f t="shared" si="80"/>
        <v>va</v>
      </c>
      <c r="V1703" s="23"/>
    </row>
    <row r="1704" spans="1:22" ht="14">
      <c r="A1704" s="23" t="s">
        <v>1722</v>
      </c>
      <c r="B1704" s="23" t="s">
        <v>291</v>
      </c>
      <c r="C1704" s="24" t="s">
        <v>292</v>
      </c>
      <c r="D1704" s="24" t="s">
        <v>293</v>
      </c>
      <c r="E1704" s="24" t="s">
        <v>634</v>
      </c>
      <c r="F1704" s="23" t="s">
        <v>268</v>
      </c>
      <c r="G1704" s="23"/>
      <c r="H1704" s="23" t="s">
        <v>16</v>
      </c>
      <c r="I1704" s="24" t="s">
        <v>17</v>
      </c>
      <c r="J1704" s="23" t="s">
        <v>18</v>
      </c>
      <c r="K1704" s="24"/>
      <c r="L1704" s="26"/>
      <c r="M1704" s="26"/>
      <c r="N1704" s="23"/>
      <c r="O1704" s="27"/>
      <c r="P1704" s="23" t="s">
        <v>6217</v>
      </c>
      <c r="Q1704" s="27" t="str">
        <f>IF(O1704&lt;&gt;"",O1704,IF(ISNUMBER(FIND("xant",E1704)),"ant",IF(ISNUMBER(FIND("xgre",E1704)),"gre","glb")))</f>
        <v>glb</v>
      </c>
      <c r="R1704" s="23"/>
      <c r="S1704" s="23" t="str">
        <f t="shared" si="78"/>
        <v>longitude, latitude, alevel, time</v>
      </c>
      <c r="T1704" s="23" t="str">
        <f t="shared" si="79"/>
        <v>area: time: mean</v>
      </c>
      <c r="U1704" s="27" t="str">
        <f t="shared" si="80"/>
        <v>va</v>
      </c>
      <c r="V1704" s="23"/>
    </row>
    <row r="1705" spans="1:22" ht="14">
      <c r="A1705" s="23" t="s">
        <v>2021</v>
      </c>
      <c r="B1705" s="23" t="s">
        <v>291</v>
      </c>
      <c r="C1705" s="24" t="s">
        <v>292</v>
      </c>
      <c r="D1705" s="24" t="s">
        <v>293</v>
      </c>
      <c r="E1705" s="24" t="s">
        <v>1935</v>
      </c>
      <c r="F1705" s="23" t="s">
        <v>1936</v>
      </c>
      <c r="G1705" s="23"/>
      <c r="H1705" s="23" t="s">
        <v>66</v>
      </c>
      <c r="I1705" s="24" t="s">
        <v>383</v>
      </c>
      <c r="J1705" s="23"/>
      <c r="K1705" s="24"/>
      <c r="L1705" s="26"/>
      <c r="M1705" s="26"/>
      <c r="N1705" s="23"/>
      <c r="O1705" s="27"/>
      <c r="P1705" s="23" t="s">
        <v>6221</v>
      </c>
      <c r="Q1705" s="27" t="str">
        <f>IF(O1705&lt;&gt;"",O1705,IF(ISNUMBER(FIND("xant",E1705)),"ant",IF(ISNUMBER(FIND("xgre",E1705)),"gre","glb")))</f>
        <v>glb</v>
      </c>
      <c r="R1705" s="23"/>
      <c r="S1705" s="23" t="str">
        <f t="shared" si="78"/>
        <v>alevel, site, time1</v>
      </c>
      <c r="T1705" s="23" t="str">
        <f t="shared" si="79"/>
        <v>area: point time: point</v>
      </c>
      <c r="U1705" s="27" t="str">
        <f t="shared" si="80"/>
        <v>va</v>
      </c>
      <c r="V1705" s="23"/>
    </row>
    <row r="1706" spans="1:22" ht="14">
      <c r="A1706" s="23" t="s">
        <v>2120</v>
      </c>
      <c r="B1706" s="23" t="s">
        <v>291</v>
      </c>
      <c r="C1706" s="24" t="s">
        <v>292</v>
      </c>
      <c r="D1706" s="24" t="s">
        <v>293</v>
      </c>
      <c r="E1706" s="24" t="s">
        <v>1380</v>
      </c>
      <c r="F1706" s="23" t="s">
        <v>1381</v>
      </c>
      <c r="G1706" s="23"/>
      <c r="H1706" s="23" t="s">
        <v>16</v>
      </c>
      <c r="I1706" s="24" t="s">
        <v>1382</v>
      </c>
      <c r="J1706" s="23" t="s">
        <v>18</v>
      </c>
      <c r="K1706" s="24" t="s">
        <v>6031</v>
      </c>
      <c r="L1706" s="26"/>
      <c r="M1706" s="24" t="s">
        <v>333</v>
      </c>
      <c r="N1706" s="23"/>
      <c r="O1706" s="27"/>
      <c r="P1706" s="23" t="s">
        <v>6217</v>
      </c>
      <c r="Q1706" s="27" t="str">
        <f>IF(O1706&lt;&gt;"",O1706,IF(ISNUMBER(FIND("xant",E1706)),"ant",IF(ISNUMBER(FIND("xgre",E1706)),"gre","glb")))</f>
        <v>glb</v>
      </c>
      <c r="R1706" s="23"/>
      <c r="S1706" s="23" t="str">
        <f t="shared" si="78"/>
        <v>longitude, latitude, plev19, time</v>
      </c>
      <c r="T1706" s="23" t="str">
        <f t="shared" si="79"/>
        <v>area: time: mean where air</v>
      </c>
      <c r="U1706" s="27" t="str">
        <f t="shared" si="80"/>
        <v>va</v>
      </c>
      <c r="V1706" s="23"/>
    </row>
    <row r="1707" spans="1:22" ht="14">
      <c r="A1707" s="23" t="s">
        <v>2615</v>
      </c>
      <c r="B1707" s="23" t="s">
        <v>291</v>
      </c>
      <c r="C1707" s="24" t="s">
        <v>292</v>
      </c>
      <c r="D1707" s="24" t="s">
        <v>293</v>
      </c>
      <c r="E1707" s="24" t="s">
        <v>1380</v>
      </c>
      <c r="F1707" s="23" t="s">
        <v>1381</v>
      </c>
      <c r="G1707" s="23"/>
      <c r="H1707" s="23" t="s">
        <v>16</v>
      </c>
      <c r="I1707" s="24" t="s">
        <v>1382</v>
      </c>
      <c r="J1707" s="23" t="s">
        <v>18</v>
      </c>
      <c r="K1707" s="24" t="s">
        <v>6031</v>
      </c>
      <c r="L1707" s="26"/>
      <c r="M1707" s="24" t="s">
        <v>333</v>
      </c>
      <c r="N1707" s="23"/>
      <c r="O1707" s="27"/>
      <c r="P1707" s="23" t="s">
        <v>6217</v>
      </c>
      <c r="Q1707" s="27" t="str">
        <f>IF(O1707&lt;&gt;"",O1707,IF(ISNUMBER(FIND("xant",E1707)),"ant",IF(ISNUMBER(FIND("xgre",E1707)),"gre","glb")))</f>
        <v>glb</v>
      </c>
      <c r="R1707" s="23"/>
      <c r="S1707" s="23" t="str">
        <f t="shared" si="78"/>
        <v>longitude, latitude, plev19, time</v>
      </c>
      <c r="T1707" s="23" t="str">
        <f t="shared" si="79"/>
        <v>area: time: mean where air</v>
      </c>
      <c r="U1707" s="27" t="str">
        <f t="shared" si="80"/>
        <v>va</v>
      </c>
      <c r="V1707" s="23"/>
    </row>
    <row r="1708" spans="1:22" ht="14">
      <c r="A1708" s="23" t="s">
        <v>3500</v>
      </c>
      <c r="B1708" s="23" t="s">
        <v>291</v>
      </c>
      <c r="C1708" s="24" t="s">
        <v>292</v>
      </c>
      <c r="D1708" s="24" t="s">
        <v>293</v>
      </c>
      <c r="E1708" s="24" t="s">
        <v>1380</v>
      </c>
      <c r="F1708" s="23" t="s">
        <v>1381</v>
      </c>
      <c r="G1708" s="23"/>
      <c r="H1708" s="23" t="s">
        <v>16</v>
      </c>
      <c r="I1708" s="24" t="s">
        <v>333</v>
      </c>
      <c r="J1708" s="23" t="s">
        <v>18</v>
      </c>
      <c r="K1708" s="24"/>
      <c r="L1708" s="26"/>
      <c r="M1708" s="26"/>
      <c r="N1708" s="23"/>
      <c r="O1708" s="27"/>
      <c r="P1708" s="23" t="s">
        <v>6217</v>
      </c>
      <c r="Q1708" s="27" t="str">
        <f>IF(O1708&lt;&gt;"",O1708,IF(ISNUMBER(FIND("xant",E1708)),"ant",IF(ISNUMBER(FIND("xgre",E1708)),"gre","glb")))</f>
        <v>glb</v>
      </c>
      <c r="R1708" s="23"/>
      <c r="S1708" s="23" t="str">
        <f t="shared" si="78"/>
        <v>longitude, latitude, plev19, time</v>
      </c>
      <c r="T1708" s="23" t="str">
        <f t="shared" si="79"/>
        <v>area: time: mean where air</v>
      </c>
      <c r="U1708" s="27" t="str">
        <f t="shared" si="80"/>
        <v>va</v>
      </c>
      <c r="V1708" s="23"/>
    </row>
    <row r="1709" spans="1:22" ht="28">
      <c r="A1709" s="23" t="s">
        <v>166</v>
      </c>
      <c r="B1709" s="23" t="s">
        <v>167</v>
      </c>
      <c r="C1709" s="24" t="s">
        <v>168</v>
      </c>
      <c r="D1709" s="24" t="s">
        <v>169</v>
      </c>
      <c r="E1709" s="24" t="s">
        <v>164</v>
      </c>
      <c r="F1709" s="23" t="s">
        <v>15</v>
      </c>
      <c r="G1709" s="23" t="s">
        <v>165</v>
      </c>
      <c r="H1709" s="23" t="s">
        <v>16</v>
      </c>
      <c r="I1709" s="24" t="s">
        <v>17</v>
      </c>
      <c r="J1709" s="23" t="s">
        <v>18</v>
      </c>
      <c r="K1709" s="24" t="s">
        <v>6159</v>
      </c>
      <c r="L1709" s="26"/>
      <c r="M1709" s="26"/>
      <c r="N1709" s="23" t="s">
        <v>291</v>
      </c>
      <c r="O1709" s="27"/>
      <c r="P1709" s="23" t="s">
        <v>6217</v>
      </c>
      <c r="Q1709" s="27" t="str">
        <f>IF(O1709&lt;&gt;"",O1709,IF(ISNUMBER(FIND("xant",E1709)),"ant",IF(ISNUMBER(FIND("xgre",E1709)),"gre","glb")))</f>
        <v>glb</v>
      </c>
      <c r="R1709" s="23"/>
      <c r="S1709" s="23" t="str">
        <f t="shared" si="78"/>
        <v>longitude, latitude, time, height100m</v>
      </c>
      <c r="T1709" s="23" t="str">
        <f t="shared" si="79"/>
        <v>area: time: mean</v>
      </c>
      <c r="U1709" s="27" t="str">
        <f t="shared" si="80"/>
        <v>va</v>
      </c>
      <c r="V1709" s="23"/>
    </row>
    <row r="1710" spans="1:22" ht="28">
      <c r="A1710" s="23" t="s">
        <v>2178</v>
      </c>
      <c r="B1710" s="23" t="s">
        <v>167</v>
      </c>
      <c r="C1710" s="24" t="s">
        <v>2179</v>
      </c>
      <c r="D1710" s="24" t="s">
        <v>2180</v>
      </c>
      <c r="E1710" s="24" t="s">
        <v>2174</v>
      </c>
      <c r="F1710" s="23" t="s">
        <v>15</v>
      </c>
      <c r="G1710" s="23" t="s">
        <v>165</v>
      </c>
      <c r="H1710" s="23" t="s">
        <v>66</v>
      </c>
      <c r="I1710" s="24" t="s">
        <v>67</v>
      </c>
      <c r="J1710" s="23" t="s">
        <v>18</v>
      </c>
      <c r="K1710" s="24" t="s">
        <v>6159</v>
      </c>
      <c r="L1710" s="26"/>
      <c r="M1710" s="26"/>
      <c r="N1710" s="23" t="s">
        <v>291</v>
      </c>
      <c r="O1710" s="27"/>
      <c r="P1710" s="23" t="s">
        <v>6217</v>
      </c>
      <c r="Q1710" s="27" t="str">
        <f>IF(O1710&lt;&gt;"",O1710,IF(ISNUMBER(FIND("xant",E1710)),"ant",IF(ISNUMBER(FIND("xgre",E1710)),"gre","glb")))</f>
        <v>glb</v>
      </c>
      <c r="R1710" s="23"/>
      <c r="S1710" s="23" t="str">
        <f t="shared" si="78"/>
        <v>longitude, latitude, time1, height100m</v>
      </c>
      <c r="T1710" s="23" t="str">
        <f t="shared" si="79"/>
        <v>area: mean time: point</v>
      </c>
      <c r="U1710" s="27" t="str">
        <f t="shared" si="80"/>
        <v>va</v>
      </c>
      <c r="V1710" s="23"/>
    </row>
    <row r="1711" spans="1:22" ht="28">
      <c r="A1711" s="23" t="s">
        <v>421</v>
      </c>
      <c r="B1711" s="23" t="s">
        <v>422</v>
      </c>
      <c r="C1711" s="24" t="s">
        <v>422</v>
      </c>
      <c r="D1711" s="24" t="s">
        <v>423</v>
      </c>
      <c r="E1711" s="24" t="s">
        <v>411</v>
      </c>
      <c r="F1711" s="23" t="s">
        <v>15</v>
      </c>
      <c r="G1711" s="23" t="s">
        <v>412</v>
      </c>
      <c r="H1711" s="23" t="s">
        <v>66</v>
      </c>
      <c r="I1711" s="24" t="s">
        <v>67</v>
      </c>
      <c r="J1711" s="23" t="s">
        <v>18</v>
      </c>
      <c r="K1711" s="24" t="s">
        <v>6159</v>
      </c>
      <c r="L1711" s="26"/>
      <c r="M1711" s="26"/>
      <c r="N1711" s="23" t="s">
        <v>291</v>
      </c>
      <c r="O1711" s="27"/>
      <c r="P1711" s="23" t="s">
        <v>6217</v>
      </c>
      <c r="Q1711" s="27" t="str">
        <f>IF(O1711&lt;&gt;"",O1711,IF(ISNUMBER(FIND("xant",E1711)),"ant",IF(ISNUMBER(FIND("xgre",E1711)),"gre","glb")))</f>
        <v>glb</v>
      </c>
      <c r="R1711" s="23"/>
      <c r="S1711" s="23" t="str">
        <f t="shared" si="78"/>
        <v>longitude, latitude, time1, p200</v>
      </c>
      <c r="T1711" s="23" t="str">
        <f t="shared" si="79"/>
        <v>area: mean time: point</v>
      </c>
      <c r="U1711" s="27" t="str">
        <f t="shared" si="80"/>
        <v>va</v>
      </c>
      <c r="V1711" s="23"/>
    </row>
    <row r="1712" spans="1:22" ht="28">
      <c r="A1712" s="23" t="s">
        <v>2264</v>
      </c>
      <c r="B1712" s="23" t="s">
        <v>2265</v>
      </c>
      <c r="C1712" s="24" t="s">
        <v>292</v>
      </c>
      <c r="D1712" s="24" t="s">
        <v>2266</v>
      </c>
      <c r="E1712" s="24" t="s">
        <v>2227</v>
      </c>
      <c r="F1712" s="23" t="s">
        <v>2228</v>
      </c>
      <c r="G1712" s="23"/>
      <c r="H1712" s="23" t="s">
        <v>66</v>
      </c>
      <c r="I1712" s="24" t="s">
        <v>374</v>
      </c>
      <c r="J1712" s="23" t="s">
        <v>18</v>
      </c>
      <c r="K1712" s="24" t="s">
        <v>6159</v>
      </c>
      <c r="L1712" s="26"/>
      <c r="M1712" s="26"/>
      <c r="N1712" s="23" t="s">
        <v>291</v>
      </c>
      <c r="O1712" s="27"/>
      <c r="P1712" s="23" t="s">
        <v>6217</v>
      </c>
      <c r="Q1712" s="27" t="str">
        <f>IF(O1712&lt;&gt;"",O1712,IF(ISNUMBER(FIND("xant",E1712)),"ant",IF(ISNUMBER(FIND("xgre",E1712)),"gre","glb")))</f>
        <v>glb</v>
      </c>
      <c r="R1712" s="23"/>
      <c r="S1712" s="23" t="str">
        <f t="shared" si="78"/>
        <v>longitude, latitude, plev6, time1</v>
      </c>
      <c r="T1712" s="23" t="str">
        <f t="shared" si="79"/>
        <v>area: mean where air time: point</v>
      </c>
      <c r="U1712" s="27" t="str">
        <f t="shared" si="80"/>
        <v>va</v>
      </c>
      <c r="V1712" s="23"/>
    </row>
    <row r="1713" spans="1:22" ht="14">
      <c r="A1713" s="23" t="s">
        <v>198</v>
      </c>
      <c r="B1713" s="23" t="s">
        <v>199</v>
      </c>
      <c r="C1713" s="24" t="s">
        <v>200</v>
      </c>
      <c r="D1713" s="24" t="s">
        <v>63</v>
      </c>
      <c r="E1713" s="24" t="s">
        <v>196</v>
      </c>
      <c r="F1713" s="23" t="s">
        <v>15</v>
      </c>
      <c r="G1713" s="23" t="s">
        <v>197</v>
      </c>
      <c r="H1713" s="23" t="s">
        <v>66</v>
      </c>
      <c r="I1713" s="24" t="s">
        <v>67</v>
      </c>
      <c r="J1713" s="23" t="s">
        <v>18</v>
      </c>
      <c r="K1713" s="24"/>
      <c r="L1713" s="26"/>
      <c r="M1713" s="26"/>
      <c r="N1713" s="23"/>
      <c r="O1713" s="27"/>
      <c r="P1713" s="23" t="s">
        <v>6217</v>
      </c>
      <c r="Q1713" s="27" t="str">
        <f>IF(O1713&lt;&gt;"",O1713,IF(ISNUMBER(FIND("xant",E1713)),"ant",IF(ISNUMBER(FIND("xgre",E1713)),"gre","glb")))</f>
        <v>glb</v>
      </c>
      <c r="R1713" s="23"/>
      <c r="S1713" s="23" t="str">
        <f t="shared" si="78"/>
        <v>longitude, latitude, time1, height10m</v>
      </c>
      <c r="T1713" s="23" t="str">
        <f t="shared" si="79"/>
        <v>area: mean time: point</v>
      </c>
      <c r="U1713" s="27" t="str">
        <f t="shared" si="80"/>
        <v>vas</v>
      </c>
      <c r="V1713" s="23"/>
    </row>
    <row r="1714" spans="1:22" ht="14">
      <c r="A1714" s="23" t="s">
        <v>347</v>
      </c>
      <c r="B1714" s="23" t="s">
        <v>199</v>
      </c>
      <c r="C1714" s="24" t="s">
        <v>200</v>
      </c>
      <c r="D1714" s="24" t="s">
        <v>348</v>
      </c>
      <c r="E1714" s="24" t="s">
        <v>338</v>
      </c>
      <c r="F1714" s="23" t="s">
        <v>15</v>
      </c>
      <c r="G1714" s="23" t="s">
        <v>197</v>
      </c>
      <c r="H1714" s="23" t="s">
        <v>16</v>
      </c>
      <c r="I1714" s="24" t="s">
        <v>17</v>
      </c>
      <c r="J1714" s="23" t="s">
        <v>18</v>
      </c>
      <c r="K1714" s="24"/>
      <c r="L1714" s="26"/>
      <c r="M1714" s="26"/>
      <c r="N1714" s="23"/>
      <c r="O1714" s="27"/>
      <c r="P1714" s="23" t="s">
        <v>6217</v>
      </c>
      <c r="Q1714" s="27" t="str">
        <f>IF(O1714&lt;&gt;"",O1714,IF(ISNUMBER(FIND("xant",E1714)),"ant",IF(ISNUMBER(FIND("xgre",E1714)),"gre","glb")))</f>
        <v>glb</v>
      </c>
      <c r="R1714" s="23"/>
      <c r="S1714" s="23" t="str">
        <f t="shared" si="78"/>
        <v>longitude, latitude, time, height10m</v>
      </c>
      <c r="T1714" s="23" t="str">
        <f t="shared" si="79"/>
        <v>area: time: mean</v>
      </c>
      <c r="U1714" s="27" t="str">
        <f t="shared" si="80"/>
        <v>vas</v>
      </c>
      <c r="V1714" s="23"/>
    </row>
    <row r="1715" spans="1:22" ht="14">
      <c r="A1715" s="23" t="s">
        <v>424</v>
      </c>
      <c r="B1715" s="23" t="s">
        <v>199</v>
      </c>
      <c r="C1715" s="24" t="s">
        <v>200</v>
      </c>
      <c r="D1715" s="24" t="s">
        <v>348</v>
      </c>
      <c r="E1715" s="24" t="s">
        <v>196</v>
      </c>
      <c r="F1715" s="23" t="s">
        <v>15</v>
      </c>
      <c r="G1715" s="23" t="s">
        <v>197</v>
      </c>
      <c r="H1715" s="23" t="s">
        <v>66</v>
      </c>
      <c r="I1715" s="24" t="s">
        <v>67</v>
      </c>
      <c r="J1715" s="23" t="s">
        <v>18</v>
      </c>
      <c r="K1715" s="24"/>
      <c r="L1715" s="26"/>
      <c r="M1715" s="26"/>
      <c r="N1715" s="23"/>
      <c r="O1715" s="27"/>
      <c r="P1715" s="23" t="s">
        <v>6217</v>
      </c>
      <c r="Q1715" s="27" t="str">
        <f>IF(O1715&lt;&gt;"",O1715,IF(ISNUMBER(FIND("xant",E1715)),"ant",IF(ISNUMBER(FIND("xgre",E1715)),"gre","glb")))</f>
        <v>glb</v>
      </c>
      <c r="R1715" s="23"/>
      <c r="S1715" s="23" t="str">
        <f t="shared" si="78"/>
        <v>longitude, latitude, time1, height10m</v>
      </c>
      <c r="T1715" s="23" t="str">
        <f t="shared" si="79"/>
        <v>area: mean time: point</v>
      </c>
      <c r="U1715" s="27" t="str">
        <f t="shared" si="80"/>
        <v>vas</v>
      </c>
      <c r="V1715" s="23"/>
    </row>
    <row r="1716" spans="1:22" ht="14">
      <c r="A1716" s="23" t="s">
        <v>1577</v>
      </c>
      <c r="B1716" s="23" t="s">
        <v>199</v>
      </c>
      <c r="C1716" s="24" t="s">
        <v>200</v>
      </c>
      <c r="D1716" s="24" t="s">
        <v>1578</v>
      </c>
      <c r="E1716" s="24" t="s">
        <v>338</v>
      </c>
      <c r="F1716" s="23" t="s">
        <v>15</v>
      </c>
      <c r="G1716" s="23" t="s">
        <v>197</v>
      </c>
      <c r="H1716" s="23" t="s">
        <v>16</v>
      </c>
      <c r="I1716" s="24" t="s">
        <v>17</v>
      </c>
      <c r="J1716" s="23" t="s">
        <v>18</v>
      </c>
      <c r="K1716" s="24"/>
      <c r="L1716" s="26"/>
      <c r="M1716" s="26"/>
      <c r="N1716" s="23"/>
      <c r="O1716" s="27"/>
      <c r="P1716" s="23" t="s">
        <v>6217</v>
      </c>
      <c r="Q1716" s="27" t="str">
        <f>IF(O1716&lt;&gt;"",O1716,IF(ISNUMBER(FIND("xant",E1716)),"ant",IF(ISNUMBER(FIND("xgre",E1716)),"gre","glb")))</f>
        <v>glb</v>
      </c>
      <c r="R1716" s="23"/>
      <c r="S1716" s="23" t="str">
        <f t="shared" si="78"/>
        <v>longitude, latitude, time, height10m</v>
      </c>
      <c r="T1716" s="23" t="str">
        <f t="shared" si="79"/>
        <v>area: time: mean</v>
      </c>
      <c r="U1716" s="27" t="str">
        <f t="shared" si="80"/>
        <v>vas</v>
      </c>
      <c r="V1716" s="23"/>
    </row>
    <row r="1717" spans="1:22" ht="14">
      <c r="A1717" s="23" t="s">
        <v>2022</v>
      </c>
      <c r="B1717" s="23" t="s">
        <v>199</v>
      </c>
      <c r="C1717" s="24" t="s">
        <v>200</v>
      </c>
      <c r="D1717" s="24" t="s">
        <v>1578</v>
      </c>
      <c r="E1717" s="24" t="s">
        <v>2001</v>
      </c>
      <c r="F1717" s="23" t="s">
        <v>1931</v>
      </c>
      <c r="G1717" s="23" t="s">
        <v>197</v>
      </c>
      <c r="H1717" s="23" t="s">
        <v>66</v>
      </c>
      <c r="I1717" s="24" t="s">
        <v>383</v>
      </c>
      <c r="J1717" s="23"/>
      <c r="K1717" s="24"/>
      <c r="L1717" s="26"/>
      <c r="M1717" s="26"/>
      <c r="N1717" s="23"/>
      <c r="O1717" s="27"/>
      <c r="P1717" s="23" t="s">
        <v>6221</v>
      </c>
      <c r="Q1717" s="27" t="str">
        <f>IF(O1717&lt;&gt;"",O1717,IF(ISNUMBER(FIND("xant",E1717)),"ant",IF(ISNUMBER(FIND("xgre",E1717)),"gre","glb")))</f>
        <v>glb</v>
      </c>
      <c r="R1717" s="23"/>
      <c r="S1717" s="23" t="str">
        <f t="shared" si="78"/>
        <v>site, time1, height10m</v>
      </c>
      <c r="T1717" s="23" t="str">
        <f t="shared" si="79"/>
        <v>area: point time: point</v>
      </c>
      <c r="U1717" s="27" t="str">
        <f t="shared" si="80"/>
        <v>vas</v>
      </c>
      <c r="V1717" s="23"/>
    </row>
    <row r="1718" spans="1:22" ht="14">
      <c r="A1718" s="23" t="s">
        <v>2121</v>
      </c>
      <c r="B1718" s="23" t="s">
        <v>199</v>
      </c>
      <c r="C1718" s="24" t="s">
        <v>200</v>
      </c>
      <c r="D1718" s="24" t="s">
        <v>1578</v>
      </c>
      <c r="E1718" s="24" t="s">
        <v>338</v>
      </c>
      <c r="F1718" s="23" t="s">
        <v>15</v>
      </c>
      <c r="G1718" s="23" t="s">
        <v>197</v>
      </c>
      <c r="H1718" s="23" t="s">
        <v>16</v>
      </c>
      <c r="I1718" s="24" t="s">
        <v>17</v>
      </c>
      <c r="J1718" s="23" t="s">
        <v>18</v>
      </c>
      <c r="K1718" s="24"/>
      <c r="L1718" s="26"/>
      <c r="M1718" s="26"/>
      <c r="N1718" s="23"/>
      <c r="O1718" s="27"/>
      <c r="P1718" s="23" t="s">
        <v>6217</v>
      </c>
      <c r="Q1718" s="27" t="str">
        <f>IF(O1718&lt;&gt;"",O1718,IF(ISNUMBER(FIND("xant",E1718)),"ant",IF(ISNUMBER(FIND("xgre",E1718)),"gre","glb")))</f>
        <v>glb</v>
      </c>
      <c r="R1718" s="23"/>
      <c r="S1718" s="23" t="str">
        <f t="shared" si="78"/>
        <v>longitude, latitude, time, height10m</v>
      </c>
      <c r="T1718" s="23" t="str">
        <f t="shared" si="79"/>
        <v>area: time: mean</v>
      </c>
      <c r="U1718" s="27" t="str">
        <f t="shared" si="80"/>
        <v>vas</v>
      </c>
      <c r="V1718" s="23"/>
    </row>
    <row r="1719" spans="1:22" ht="28">
      <c r="A1719" s="23" t="s">
        <v>2181</v>
      </c>
      <c r="B1719" s="23" t="s">
        <v>199</v>
      </c>
      <c r="C1719" s="24" t="s">
        <v>2182</v>
      </c>
      <c r="D1719" s="24" t="s">
        <v>2183</v>
      </c>
      <c r="E1719" s="24" t="s">
        <v>196</v>
      </c>
      <c r="F1719" s="23" t="s">
        <v>15</v>
      </c>
      <c r="G1719" s="23" t="s">
        <v>197</v>
      </c>
      <c r="H1719" s="23" t="s">
        <v>66</v>
      </c>
      <c r="I1719" s="24" t="s">
        <v>67</v>
      </c>
      <c r="J1719" s="23" t="s">
        <v>18</v>
      </c>
      <c r="K1719" s="24"/>
      <c r="L1719" s="26"/>
      <c r="M1719" s="26"/>
      <c r="N1719" s="23"/>
      <c r="O1719" s="27"/>
      <c r="P1719" s="23" t="s">
        <v>6217</v>
      </c>
      <c r="Q1719" s="27" t="str">
        <f>IF(O1719&lt;&gt;"",O1719,IF(ISNUMBER(FIND("xant",E1719)),"ant",IF(ISNUMBER(FIND("xgre",E1719)),"gre","glb")))</f>
        <v>glb</v>
      </c>
      <c r="R1719" s="23"/>
      <c r="S1719" s="23" t="str">
        <f t="shared" si="78"/>
        <v>longitude, latitude, time1, height10m</v>
      </c>
      <c r="T1719" s="23" t="str">
        <f t="shared" si="79"/>
        <v>area: mean time: point</v>
      </c>
      <c r="U1719" s="27" t="str">
        <f t="shared" si="80"/>
        <v>vas</v>
      </c>
      <c r="V1719" s="23"/>
    </row>
    <row r="1720" spans="1:22" ht="42">
      <c r="A1720" s="23" t="s">
        <v>425</v>
      </c>
      <c r="B1720" s="23" t="s">
        <v>426</v>
      </c>
      <c r="C1720" s="24" t="s">
        <v>427</v>
      </c>
      <c r="D1720" s="24" t="s">
        <v>428</v>
      </c>
      <c r="E1720" s="24" t="s">
        <v>401</v>
      </c>
      <c r="F1720" s="23" t="s">
        <v>402</v>
      </c>
      <c r="G1720" s="23"/>
      <c r="H1720" s="23" t="s">
        <v>66</v>
      </c>
      <c r="I1720" s="24" t="s">
        <v>374</v>
      </c>
      <c r="J1720" s="23" t="s">
        <v>18</v>
      </c>
      <c r="K1720" s="24" t="s">
        <v>6159</v>
      </c>
      <c r="L1720" s="26"/>
      <c r="M1720" s="26"/>
      <c r="N1720" s="23" t="s">
        <v>291</v>
      </c>
      <c r="O1720" s="27"/>
      <c r="P1720" s="23" t="s">
        <v>6217</v>
      </c>
      <c r="Q1720" s="27" t="str">
        <f>IF(O1720&lt;&gt;"",O1720,IF(ISNUMBER(FIND("xant",E1720)),"ant",IF(ISNUMBER(FIND("xgre",E1720)),"gre","glb")))</f>
        <v>glb</v>
      </c>
      <c r="R1720" s="23"/>
      <c r="S1720" s="23" t="str">
        <f t="shared" si="78"/>
        <v>longitude, latitude, plev5u, time1</v>
      </c>
      <c r="T1720" s="23" t="str">
        <f t="shared" si="79"/>
        <v>area: mean where air time: point</v>
      </c>
      <c r="U1720" s="27" t="str">
        <f t="shared" si="80"/>
        <v>va</v>
      </c>
      <c r="V1720" s="23"/>
    </row>
    <row r="1721" spans="1:22" ht="84">
      <c r="A1721" s="23" t="s">
        <v>3501</v>
      </c>
      <c r="B1721" s="23" t="s">
        <v>3502</v>
      </c>
      <c r="C1721" s="24" t="s">
        <v>3503</v>
      </c>
      <c r="D1721" s="24" t="s">
        <v>3504</v>
      </c>
      <c r="E1721" s="24" t="s">
        <v>3505</v>
      </c>
      <c r="F1721" s="23" t="s">
        <v>15</v>
      </c>
      <c r="G1721" s="23" t="s">
        <v>3506</v>
      </c>
      <c r="H1721" s="23" t="s">
        <v>16</v>
      </c>
      <c r="I1721" s="24" t="s">
        <v>2837</v>
      </c>
      <c r="J1721" s="23" t="s">
        <v>18</v>
      </c>
      <c r="K1721" s="25" t="s">
        <v>5843</v>
      </c>
      <c r="L1721" s="29"/>
      <c r="M1721" s="29" t="s">
        <v>5842</v>
      </c>
      <c r="N1721" s="23"/>
      <c r="O1721" s="27"/>
      <c r="P1721" s="23" t="s">
        <v>6217</v>
      </c>
      <c r="Q1721" s="27" t="str">
        <f>IF(O1721&lt;&gt;"",O1721,IF(ISNUMBER(FIND("xant",E1721)),"ant",IF(ISNUMBER(FIND("xgre",E1721)),"gre","glb")))</f>
        <v>glb</v>
      </c>
      <c r="R1721" s="23"/>
      <c r="S1721" s="23" t="str">
        <f t="shared" si="78"/>
        <v>longitude, latitude, time, typeveg</v>
      </c>
      <c r="T1721" s="23" t="str">
        <f t="shared" si="79"/>
        <v>area: mean time:mean" (or "area time: mean")</v>
      </c>
      <c r="U1721" s="27" t="str">
        <f t="shared" si="80"/>
        <v>vegFrac</v>
      </c>
      <c r="V1721" s="23"/>
    </row>
    <row r="1722" spans="1:22" ht="84">
      <c r="A1722" s="23" t="s">
        <v>3652</v>
      </c>
      <c r="B1722" s="23" t="s">
        <v>3502</v>
      </c>
      <c r="C1722" s="24" t="s">
        <v>3503</v>
      </c>
      <c r="D1722" s="24" t="s">
        <v>3504</v>
      </c>
      <c r="E1722" s="24" t="s">
        <v>3505</v>
      </c>
      <c r="F1722" s="23" t="s">
        <v>15</v>
      </c>
      <c r="G1722" s="23" t="s">
        <v>3506</v>
      </c>
      <c r="H1722" s="23" t="s">
        <v>16</v>
      </c>
      <c r="I1722" s="24" t="s">
        <v>2837</v>
      </c>
      <c r="J1722" s="23" t="s">
        <v>18</v>
      </c>
      <c r="K1722" s="25" t="s">
        <v>5843</v>
      </c>
      <c r="L1722" s="29"/>
      <c r="M1722" s="29" t="s">
        <v>5842</v>
      </c>
      <c r="N1722" s="23"/>
      <c r="O1722" s="27"/>
      <c r="P1722" s="23" t="s">
        <v>6217</v>
      </c>
      <c r="Q1722" s="27" t="str">
        <f>IF(O1722&lt;&gt;"",O1722,IF(ISNUMBER(FIND("xant",E1722)),"ant",IF(ISNUMBER(FIND("xgre",E1722)),"gre","glb")))</f>
        <v>glb</v>
      </c>
      <c r="R1722" s="23"/>
      <c r="S1722" s="23" t="str">
        <f t="shared" si="78"/>
        <v>longitude, latitude, time, typeveg</v>
      </c>
      <c r="T1722" s="23" t="str">
        <f t="shared" si="79"/>
        <v>area: mean time:mean" (or "area time: mean")</v>
      </c>
      <c r="U1722" s="27" t="str">
        <f t="shared" si="80"/>
        <v>vegFrac</v>
      </c>
      <c r="V1722" s="23"/>
    </row>
    <row r="1723" spans="1:22" ht="28">
      <c r="A1723" s="23" t="s">
        <v>3507</v>
      </c>
      <c r="B1723" s="23" t="s">
        <v>3508</v>
      </c>
      <c r="C1723" s="24" t="s">
        <v>3509</v>
      </c>
      <c r="D1723" s="24" t="s">
        <v>3510</v>
      </c>
      <c r="E1723" s="24" t="s">
        <v>14</v>
      </c>
      <c r="F1723" s="23" t="s">
        <v>15</v>
      </c>
      <c r="G1723" s="23"/>
      <c r="H1723" s="23" t="s">
        <v>16</v>
      </c>
      <c r="I1723" s="24" t="s">
        <v>3511</v>
      </c>
      <c r="J1723" s="23" t="s">
        <v>18</v>
      </c>
      <c r="K1723" s="24" t="s">
        <v>6031</v>
      </c>
      <c r="L1723" s="26"/>
      <c r="M1723" s="26" t="s">
        <v>6163</v>
      </c>
      <c r="N1723" s="23"/>
      <c r="O1723" s="27"/>
      <c r="P1723" s="23" t="s">
        <v>6217</v>
      </c>
      <c r="Q1723" s="27" t="str">
        <f>IF(O1723&lt;&gt;"",O1723,IF(ISNUMBER(FIND("xant",E1723)),"ant",IF(ISNUMBER(FIND("xgre",E1723)),"gre","glb")))</f>
        <v>glb</v>
      </c>
      <c r="R1723" s="23"/>
      <c r="S1723" s="23" t="str">
        <f t="shared" si="78"/>
        <v>longitude, latitude, time</v>
      </c>
      <c r="T1723" s="23" t="str">
        <f t="shared" si="79"/>
        <v>area: time: mean where vegetation</v>
      </c>
      <c r="U1723" s="27" t="str">
        <f t="shared" si="80"/>
        <v>vegHeight</v>
      </c>
      <c r="V1723" s="23"/>
    </row>
    <row r="1724" spans="1:22" ht="28">
      <c r="A1724" s="23" t="s">
        <v>3512</v>
      </c>
      <c r="B1724" s="23" t="s">
        <v>3513</v>
      </c>
      <c r="C1724" s="24" t="s">
        <v>3514</v>
      </c>
      <c r="D1724" s="24" t="s">
        <v>3515</v>
      </c>
      <c r="E1724" s="24" t="s">
        <v>14</v>
      </c>
      <c r="F1724" s="23" t="s">
        <v>15</v>
      </c>
      <c r="G1724" s="23"/>
      <c r="H1724" s="23" t="s">
        <v>16</v>
      </c>
      <c r="I1724" s="24" t="s">
        <v>2868</v>
      </c>
      <c r="J1724" s="23" t="s">
        <v>18</v>
      </c>
      <c r="K1724" s="24" t="s">
        <v>6164</v>
      </c>
      <c r="L1724" s="26"/>
      <c r="M1724" s="26" t="s">
        <v>6162</v>
      </c>
      <c r="N1724" s="23" t="s">
        <v>3508</v>
      </c>
      <c r="O1724" s="27"/>
      <c r="P1724" s="23" t="s">
        <v>6217</v>
      </c>
      <c r="Q1724" s="27" t="str">
        <f>IF(O1724&lt;&gt;"",O1724,IF(ISNUMBER(FIND("xant",E1724)),"ant",IF(ISNUMBER(FIND("xgre",E1724)),"gre","glb")))</f>
        <v>glb</v>
      </c>
      <c r="R1724" s="23"/>
      <c r="S1724" s="23" t="str">
        <f t="shared" si="78"/>
        <v>longitude, latitude, time</v>
      </c>
      <c r="T1724" s="23" t="str">
        <f t="shared" si="79"/>
        <v xml:space="preserve">area: time: mean where natiural_grasses </v>
      </c>
      <c r="U1724" s="27" t="str">
        <f t="shared" si="80"/>
        <v>vegHeight</v>
      </c>
      <c r="V1724" s="23"/>
    </row>
    <row r="1725" spans="1:22" ht="28">
      <c r="A1725" s="23" t="s">
        <v>3516</v>
      </c>
      <c r="B1725" s="23" t="s">
        <v>3517</v>
      </c>
      <c r="C1725" s="24" t="s">
        <v>3518</v>
      </c>
      <c r="D1725" s="24" t="s">
        <v>3519</v>
      </c>
      <c r="E1725" s="24" t="s">
        <v>14</v>
      </c>
      <c r="F1725" s="23" t="s">
        <v>15</v>
      </c>
      <c r="G1725" s="23"/>
      <c r="H1725" s="23" t="s">
        <v>16</v>
      </c>
      <c r="I1725" s="24" t="s">
        <v>2872</v>
      </c>
      <c r="J1725" s="23" t="s">
        <v>18</v>
      </c>
      <c r="K1725" s="24" t="s">
        <v>6164</v>
      </c>
      <c r="L1725" s="26"/>
      <c r="M1725" s="26" t="s">
        <v>5928</v>
      </c>
      <c r="N1725" s="23" t="s">
        <v>3508</v>
      </c>
      <c r="O1725" s="27"/>
      <c r="P1725" s="23" t="s">
        <v>6217</v>
      </c>
      <c r="Q1725" s="27" t="str">
        <f>IF(O1725&lt;&gt;"",O1725,IF(ISNUMBER(FIND("xant",E1725)),"ant",IF(ISNUMBER(FIND("xgre",E1725)),"gre","glb")))</f>
        <v>glb</v>
      </c>
      <c r="R1725" s="23"/>
      <c r="S1725" s="23" t="str">
        <f t="shared" si="78"/>
        <v>longitude, latitude, time</v>
      </c>
      <c r="T1725" s="23" t="str">
        <f t="shared" si="79"/>
        <v>area: time: mean where shrubs</v>
      </c>
      <c r="U1725" s="27" t="str">
        <f t="shared" si="80"/>
        <v>vegHeight</v>
      </c>
      <c r="V1725" s="23"/>
    </row>
    <row r="1726" spans="1:22" ht="28">
      <c r="A1726" s="23" t="s">
        <v>3520</v>
      </c>
      <c r="B1726" s="23" t="s">
        <v>3521</v>
      </c>
      <c r="C1726" s="24" t="s">
        <v>3522</v>
      </c>
      <c r="D1726" s="24" t="s">
        <v>3523</v>
      </c>
      <c r="E1726" s="24" t="s">
        <v>14</v>
      </c>
      <c r="F1726" s="23" t="s">
        <v>15</v>
      </c>
      <c r="G1726" s="23"/>
      <c r="H1726" s="23" t="s">
        <v>16</v>
      </c>
      <c r="I1726" s="24" t="s">
        <v>2876</v>
      </c>
      <c r="J1726" s="23" t="s">
        <v>18</v>
      </c>
      <c r="K1726" s="24" t="s">
        <v>6164</v>
      </c>
      <c r="L1726" s="26"/>
      <c r="M1726" s="26" t="s">
        <v>5929</v>
      </c>
      <c r="N1726" s="23" t="s">
        <v>3508</v>
      </c>
      <c r="O1726" s="27"/>
      <c r="P1726" s="23" t="s">
        <v>6217</v>
      </c>
      <c r="Q1726" s="27" t="str">
        <f>IF(O1726&lt;&gt;"",O1726,IF(ISNUMBER(FIND("xant",E1726)),"ant",IF(ISNUMBER(FIND("xgre",E1726)),"gre","glb")))</f>
        <v>glb</v>
      </c>
      <c r="R1726" s="23"/>
      <c r="S1726" s="23" t="str">
        <f t="shared" si="78"/>
        <v>longitude, latitude, time</v>
      </c>
      <c r="T1726" s="23" t="str">
        <f t="shared" si="79"/>
        <v>area: time: mean where trees</v>
      </c>
      <c r="U1726" s="27" t="str">
        <f t="shared" si="80"/>
        <v>vegHeight</v>
      </c>
      <c r="V1726" s="23"/>
    </row>
    <row r="1727" spans="1:22" ht="28">
      <c r="A1727" s="23" t="s">
        <v>5150</v>
      </c>
      <c r="B1727" s="23" t="s">
        <v>5151</v>
      </c>
      <c r="C1727" s="24" t="s">
        <v>5152</v>
      </c>
      <c r="D1727" s="24" t="s">
        <v>5153</v>
      </c>
      <c r="E1727" s="24" t="s">
        <v>29</v>
      </c>
      <c r="F1727" s="23" t="s">
        <v>30</v>
      </c>
      <c r="G1727" s="23"/>
      <c r="H1727" s="23" t="s">
        <v>16</v>
      </c>
      <c r="I1727" s="24" t="s">
        <v>31</v>
      </c>
      <c r="J1727" s="23" t="s">
        <v>32</v>
      </c>
      <c r="K1727" s="24"/>
      <c r="L1727" s="26"/>
      <c r="M1727" s="26"/>
      <c r="N1727" s="23"/>
      <c r="O1727" s="27"/>
      <c r="P1727" s="23" t="s">
        <v>6218</v>
      </c>
      <c r="Q1727" s="27" t="str">
        <f>IF(O1727&lt;&gt;"",O1727,IF(ISNUMBER(FIND("xant",E1727)),"ant",IF(ISNUMBER(FIND("xgre",E1727)),"gre","glb")))</f>
        <v>glb</v>
      </c>
      <c r="R1727" s="23"/>
      <c r="S1727" s="23" t="str">
        <f t="shared" si="78"/>
        <v>longitude, latitude, olevel, time</v>
      </c>
      <c r="T1727" s="23" t="str">
        <f t="shared" si="79"/>
        <v>area: mean where sea time: mean</v>
      </c>
      <c r="U1727" s="27" t="str">
        <f t="shared" si="80"/>
        <v>vmo</v>
      </c>
      <c r="V1727" s="23"/>
    </row>
    <row r="1728" spans="1:22" ht="28">
      <c r="A1728" s="23" t="s">
        <v>5154</v>
      </c>
      <c r="B1728" s="23" t="s">
        <v>5155</v>
      </c>
      <c r="C1728" s="24" t="s">
        <v>5156</v>
      </c>
      <c r="D1728" s="24" t="s">
        <v>5157</v>
      </c>
      <c r="E1728" s="24" t="s">
        <v>29</v>
      </c>
      <c r="F1728" s="23" t="s">
        <v>30</v>
      </c>
      <c r="G1728" s="23"/>
      <c r="H1728" s="23" t="s">
        <v>16</v>
      </c>
      <c r="I1728" s="24" t="s">
        <v>31</v>
      </c>
      <c r="J1728" s="23" t="s">
        <v>32</v>
      </c>
      <c r="K1728" s="24"/>
      <c r="L1728" s="26"/>
      <c r="M1728" s="26"/>
      <c r="N1728" s="23"/>
      <c r="O1728" s="27"/>
      <c r="P1728" s="23" t="s">
        <v>6218</v>
      </c>
      <c r="Q1728" s="27" t="str">
        <f>IF(O1728&lt;&gt;"",O1728,IF(ISNUMBER(FIND("xant",E1728)),"ant",IF(ISNUMBER(FIND("xgre",E1728)),"gre","glb")))</f>
        <v>glb</v>
      </c>
      <c r="R1728" s="23"/>
      <c r="S1728" s="23" t="str">
        <f t="shared" si="78"/>
        <v>longitude, latitude, olevel, time</v>
      </c>
      <c r="T1728" s="23" t="str">
        <f t="shared" si="79"/>
        <v>area: mean where sea time: mean</v>
      </c>
      <c r="U1728" s="27" t="str">
        <f t="shared" si="80"/>
        <v>vo</v>
      </c>
      <c r="V1728" s="23"/>
    </row>
    <row r="1729" spans="1:22" ht="56">
      <c r="A1729" s="23" t="s">
        <v>4391</v>
      </c>
      <c r="B1729" s="23" t="s">
        <v>4392</v>
      </c>
      <c r="C1729" s="24" t="s">
        <v>4393</v>
      </c>
      <c r="D1729" s="24" t="s">
        <v>4394</v>
      </c>
      <c r="E1729" s="24" t="s">
        <v>29</v>
      </c>
      <c r="F1729" s="23" t="s">
        <v>30</v>
      </c>
      <c r="G1729" s="23"/>
      <c r="H1729" s="23" t="s">
        <v>16</v>
      </c>
      <c r="I1729" s="24" t="s">
        <v>4375</v>
      </c>
      <c r="J1729" s="23" t="s">
        <v>32</v>
      </c>
      <c r="K1729" s="24"/>
      <c r="L1729" s="26"/>
      <c r="M1729" s="26"/>
      <c r="N1729" s="23"/>
      <c r="O1729" s="27"/>
      <c r="P1729" s="23" t="s">
        <v>6218</v>
      </c>
      <c r="Q1729" s="27" t="str">
        <f>IF(O1729&lt;&gt;"",O1729,IF(ISNUMBER(FIND("xant",E1729)),"ant",IF(ISNUMBER(FIND("xgre",E1729)),"gre","glb")))</f>
        <v>glb</v>
      </c>
      <c r="R1729" s="23"/>
      <c r="S1729" s="23" t="str">
        <f t="shared" si="78"/>
        <v>longitude, latitude, olevel, time</v>
      </c>
      <c r="T1729" s="23" t="str">
        <f t="shared" si="79"/>
        <v>area: sum where sea time: mean</v>
      </c>
      <c r="U1729" s="27" t="str">
        <f t="shared" si="80"/>
        <v>volcello</v>
      </c>
      <c r="V1729" s="23"/>
    </row>
    <row r="1730" spans="1:22" ht="56">
      <c r="A1730" s="23" t="s">
        <v>4450</v>
      </c>
      <c r="B1730" s="23" t="s">
        <v>4392</v>
      </c>
      <c r="C1730" s="24" t="s">
        <v>4393</v>
      </c>
      <c r="D1730" s="24" t="s">
        <v>4394</v>
      </c>
      <c r="E1730" s="24" t="s">
        <v>4443</v>
      </c>
      <c r="F1730" s="23" t="s">
        <v>30</v>
      </c>
      <c r="G1730" s="23"/>
      <c r="H1730" s="23" t="s">
        <v>571</v>
      </c>
      <c r="I1730" s="24" t="s">
        <v>3661</v>
      </c>
      <c r="J1730" s="23" t="s">
        <v>32</v>
      </c>
      <c r="K1730" s="24" t="s">
        <v>6031</v>
      </c>
      <c r="L1730" s="26"/>
      <c r="M1730" s="26" t="s">
        <v>6165</v>
      </c>
      <c r="N1730" s="23"/>
      <c r="O1730" s="27"/>
      <c r="P1730" s="23" t="s">
        <v>6218</v>
      </c>
      <c r="Q1730" s="27" t="str">
        <f>IF(O1730&lt;&gt;"",O1730,IF(ISNUMBER(FIND("xant",E1730)),"ant",IF(ISNUMBER(FIND("xgre",E1730)),"gre","glb")))</f>
        <v>glb</v>
      </c>
      <c r="R1730" s="23"/>
      <c r="S1730" s="23" t="str">
        <f t="shared" ref="S1730:S1793" si="81">IF(L1730="",E1730,L1730)</f>
        <v>longitude, latitude, olevel</v>
      </c>
      <c r="T1730" s="23" t="str">
        <f t="shared" ref="T1730:T1793" si="82">IF(M1730="",I1730,M1730)</f>
        <v>area: sum where sea</v>
      </c>
      <c r="U1730" s="27" t="str">
        <f t="shared" ref="U1730:U1793" si="83">IF(N1730="",B1730,N1730)</f>
        <v>volcello</v>
      </c>
      <c r="V1730" s="23"/>
    </row>
    <row r="1731" spans="1:22" ht="56">
      <c r="A1731" s="23" t="s">
        <v>5158</v>
      </c>
      <c r="B1731" s="23" t="s">
        <v>4392</v>
      </c>
      <c r="C1731" s="24" t="s">
        <v>4393</v>
      </c>
      <c r="D1731" s="24" t="s">
        <v>4394</v>
      </c>
      <c r="E1731" s="24" t="s">
        <v>29</v>
      </c>
      <c r="F1731" s="23" t="s">
        <v>30</v>
      </c>
      <c r="G1731" s="23"/>
      <c r="H1731" s="23" t="s">
        <v>16</v>
      </c>
      <c r="I1731" s="24" t="s">
        <v>4375</v>
      </c>
      <c r="J1731" s="23" t="s">
        <v>32</v>
      </c>
      <c r="K1731" s="24"/>
      <c r="L1731" s="26"/>
      <c r="M1731" s="26"/>
      <c r="N1731" s="23"/>
      <c r="O1731" s="27"/>
      <c r="P1731" s="23" t="s">
        <v>6218</v>
      </c>
      <c r="Q1731" s="27" t="str">
        <f>IF(O1731&lt;&gt;"",O1731,IF(ISNUMBER(FIND("xant",E1731)),"ant",IF(ISNUMBER(FIND("xgre",E1731)),"gre","glb")))</f>
        <v>glb</v>
      </c>
      <c r="R1731" s="23"/>
      <c r="S1731" s="23" t="str">
        <f t="shared" si="81"/>
        <v>longitude, latitude, olevel, time</v>
      </c>
      <c r="T1731" s="23" t="str">
        <f t="shared" si="82"/>
        <v>area: sum where sea time: mean</v>
      </c>
      <c r="U1731" s="27" t="str">
        <f t="shared" si="83"/>
        <v>volcello</v>
      </c>
      <c r="V1731" s="23"/>
    </row>
    <row r="1732" spans="1:22" ht="56">
      <c r="A1732" s="23" t="s">
        <v>5349</v>
      </c>
      <c r="B1732" s="23" t="s">
        <v>4392</v>
      </c>
      <c r="C1732" s="24" t="s">
        <v>4393</v>
      </c>
      <c r="D1732" s="24" t="s">
        <v>4394</v>
      </c>
      <c r="E1732" s="24" t="s">
        <v>29</v>
      </c>
      <c r="F1732" s="23" t="s">
        <v>30</v>
      </c>
      <c r="G1732" s="23"/>
      <c r="H1732" s="23" t="s">
        <v>16</v>
      </c>
      <c r="I1732" s="24" t="s">
        <v>4375</v>
      </c>
      <c r="J1732" s="23" t="s">
        <v>32</v>
      </c>
      <c r="K1732" s="24"/>
      <c r="L1732" s="26"/>
      <c r="M1732" s="26"/>
      <c r="N1732" s="23"/>
      <c r="O1732" s="27"/>
      <c r="P1732" s="23" t="s">
        <v>6218</v>
      </c>
      <c r="Q1732" s="27" t="str">
        <f>IF(O1732&lt;&gt;"",O1732,IF(ISNUMBER(FIND("xant",E1732)),"ant",IF(ISNUMBER(FIND("xgre",E1732)),"gre","glb")))</f>
        <v>glb</v>
      </c>
      <c r="R1732" s="23"/>
      <c r="S1732" s="23" t="str">
        <f t="shared" si="81"/>
        <v>longitude, latitude, olevel, time</v>
      </c>
      <c r="T1732" s="23" t="str">
        <f t="shared" si="82"/>
        <v>area: sum where sea time: mean</v>
      </c>
      <c r="U1732" s="27" t="str">
        <f t="shared" si="83"/>
        <v>volcello</v>
      </c>
      <c r="V1732" s="23"/>
    </row>
    <row r="1733" spans="1:22" ht="28">
      <c r="A1733" s="23" t="s">
        <v>4395</v>
      </c>
      <c r="B1733" s="23" t="s">
        <v>4396</v>
      </c>
      <c r="C1733" s="24" t="s">
        <v>4397</v>
      </c>
      <c r="D1733" s="24" t="s">
        <v>4398</v>
      </c>
      <c r="E1733" s="24" t="s">
        <v>1368</v>
      </c>
      <c r="F1733" s="23" t="s">
        <v>1369</v>
      </c>
      <c r="G1733" s="23"/>
      <c r="H1733" s="23" t="s">
        <v>16</v>
      </c>
      <c r="I1733" s="24" t="s">
        <v>4375</v>
      </c>
      <c r="J1733" s="23"/>
      <c r="K1733" s="24" t="s">
        <v>6031</v>
      </c>
      <c r="L1733" s="26"/>
      <c r="M1733" s="24" t="s">
        <v>6166</v>
      </c>
      <c r="N1733" s="23"/>
      <c r="O1733" s="27"/>
      <c r="P1733" s="23" t="s">
        <v>6221</v>
      </c>
      <c r="Q1733" s="27" t="str">
        <f>IF(O1733&lt;&gt;"",O1733,IF(ISNUMBER(FIND("xant",E1733)),"ant",IF(ISNUMBER(FIND("xgre",E1733)),"gre","glb")))</f>
        <v>glb</v>
      </c>
      <c r="R1733" s="23"/>
      <c r="S1733" s="23" t="str">
        <f t="shared" si="81"/>
        <v>time</v>
      </c>
      <c r="T1733" s="23" t="str">
        <f t="shared" si="82"/>
        <v>depth: area: sum where sea time: mean</v>
      </c>
      <c r="U1733" s="27" t="str">
        <f t="shared" si="83"/>
        <v>volo</v>
      </c>
      <c r="V1733" s="23"/>
    </row>
    <row r="1734" spans="1:22" ht="28">
      <c r="A1734" s="23" t="s">
        <v>5159</v>
      </c>
      <c r="B1734" s="23" t="s">
        <v>4396</v>
      </c>
      <c r="C1734" s="24" t="s">
        <v>4397</v>
      </c>
      <c r="D1734" s="24" t="s">
        <v>4398</v>
      </c>
      <c r="E1734" s="24" t="s">
        <v>1368</v>
      </c>
      <c r="F1734" s="23" t="s">
        <v>1369</v>
      </c>
      <c r="G1734" s="23"/>
      <c r="H1734" s="23" t="s">
        <v>16</v>
      </c>
      <c r="I1734" s="24" t="s">
        <v>4375</v>
      </c>
      <c r="J1734" s="23"/>
      <c r="K1734" s="24" t="s">
        <v>6031</v>
      </c>
      <c r="L1734" s="26"/>
      <c r="M1734" s="24" t="s">
        <v>6166</v>
      </c>
      <c r="N1734" s="23"/>
      <c r="O1734" s="27"/>
      <c r="P1734" s="23" t="s">
        <v>6221</v>
      </c>
      <c r="Q1734" s="27" t="str">
        <f>IF(O1734&lt;&gt;"",O1734,IF(ISNUMBER(FIND("xant",E1734)),"ant",IF(ISNUMBER(FIND("xgre",E1734)),"gre","glb")))</f>
        <v>glb</v>
      </c>
      <c r="R1734" s="23"/>
      <c r="S1734" s="23" t="str">
        <f t="shared" si="81"/>
        <v>time</v>
      </c>
      <c r="T1734" s="23" t="str">
        <f t="shared" si="82"/>
        <v>depth: area: sum where sea time: mean</v>
      </c>
      <c r="U1734" s="27" t="str">
        <f t="shared" si="83"/>
        <v>volo</v>
      </c>
      <c r="V1734" s="23"/>
    </row>
    <row r="1735" spans="1:22" ht="28">
      <c r="A1735" s="23" t="s">
        <v>4336</v>
      </c>
      <c r="B1735" s="23" t="s">
        <v>4337</v>
      </c>
      <c r="C1735" s="24" t="s">
        <v>4338</v>
      </c>
      <c r="D1735" s="24" t="s">
        <v>4339</v>
      </c>
      <c r="E1735" s="24" t="s">
        <v>72</v>
      </c>
      <c r="F1735" s="23" t="s">
        <v>15</v>
      </c>
      <c r="G1735" s="23" t="s">
        <v>73</v>
      </c>
      <c r="H1735" s="23" t="s">
        <v>16</v>
      </c>
      <c r="I1735" s="24" t="s">
        <v>31</v>
      </c>
      <c r="J1735" s="23" t="s">
        <v>37</v>
      </c>
      <c r="K1735" s="25" t="s">
        <v>6160</v>
      </c>
      <c r="L1735" s="25" t="s">
        <v>14</v>
      </c>
      <c r="M1735" s="26"/>
      <c r="N1735" s="23"/>
      <c r="O1735" s="27"/>
      <c r="P1735" s="23" t="s">
        <v>6218</v>
      </c>
      <c r="Q1735" s="27" t="str">
        <f>IF(O1735&lt;&gt;"",O1735,IF(ISNUMBER(FIND("xant",E1735)),"ant",IF(ISNUMBER(FIND("xgre",E1735)),"gre","glb")))</f>
        <v>glb</v>
      </c>
      <c r="R1735" s="23"/>
      <c r="S1735" s="23" t="str">
        <f t="shared" si="81"/>
        <v>longitude, latitude, time</v>
      </c>
      <c r="T1735" s="23" t="str">
        <f t="shared" si="82"/>
        <v>area: mean where sea time: mean</v>
      </c>
      <c r="U1735" s="27" t="str">
        <f t="shared" si="83"/>
        <v>vos</v>
      </c>
      <c r="V1735" s="23"/>
    </row>
    <row r="1736" spans="1:22" ht="28">
      <c r="A1736" s="23" t="s">
        <v>5160</v>
      </c>
      <c r="B1736" s="23" t="s">
        <v>5161</v>
      </c>
      <c r="C1736" s="24" t="s">
        <v>5162</v>
      </c>
      <c r="D1736" s="24" t="s">
        <v>5163</v>
      </c>
      <c r="E1736" s="24" t="s">
        <v>14</v>
      </c>
      <c r="F1736" s="23" t="s">
        <v>15</v>
      </c>
      <c r="G1736" s="23"/>
      <c r="H1736" s="23" t="s">
        <v>16</v>
      </c>
      <c r="I1736" s="24" t="s">
        <v>31</v>
      </c>
      <c r="J1736" s="23" t="s">
        <v>37</v>
      </c>
      <c r="K1736" s="24"/>
      <c r="L1736" s="26"/>
      <c r="M1736" s="26"/>
      <c r="N1736" s="23"/>
      <c r="O1736" s="27"/>
      <c r="P1736" s="23" t="s">
        <v>6218</v>
      </c>
      <c r="Q1736" s="27" t="str">
        <f>IF(O1736&lt;&gt;"",O1736,IF(ISNUMBER(FIND("xant",E1736)),"ant",IF(ISNUMBER(FIND("xgre",E1736)),"gre","glb")))</f>
        <v>glb</v>
      </c>
      <c r="R1736" s="23"/>
      <c r="S1736" s="23" t="str">
        <f t="shared" si="81"/>
        <v>longitude, latitude, time</v>
      </c>
      <c r="T1736" s="23" t="str">
        <f t="shared" si="82"/>
        <v>area: mean where sea time: mean</v>
      </c>
      <c r="U1736" s="27" t="str">
        <f t="shared" si="83"/>
        <v>vsf</v>
      </c>
      <c r="V1736" s="23"/>
    </row>
    <row r="1737" spans="1:22" ht="28">
      <c r="A1737" s="23" t="s">
        <v>5164</v>
      </c>
      <c r="B1737" s="23" t="s">
        <v>5165</v>
      </c>
      <c r="C1737" s="24" t="s">
        <v>5166</v>
      </c>
      <c r="D1737" s="24" t="s">
        <v>5163</v>
      </c>
      <c r="E1737" s="24" t="s">
        <v>14</v>
      </c>
      <c r="F1737" s="23" t="s">
        <v>15</v>
      </c>
      <c r="G1737" s="23"/>
      <c r="H1737" s="23" t="s">
        <v>16</v>
      </c>
      <c r="I1737" s="24" t="s">
        <v>31</v>
      </c>
      <c r="J1737" s="23" t="s">
        <v>37</v>
      </c>
      <c r="K1737" s="24"/>
      <c r="L1737" s="26"/>
      <c r="M1737" s="26"/>
      <c r="N1737" s="23"/>
      <c r="O1737" s="27"/>
      <c r="P1737" s="23" t="s">
        <v>6218</v>
      </c>
      <c r="Q1737" s="27" t="str">
        <f>IF(O1737&lt;&gt;"",O1737,IF(ISNUMBER(FIND("xant",E1737)),"ant",IF(ISNUMBER(FIND("xgre",E1737)),"gre","glb")))</f>
        <v>glb</v>
      </c>
      <c r="R1737" s="23"/>
      <c r="S1737" s="23" t="str">
        <f t="shared" si="81"/>
        <v>longitude, latitude, time</v>
      </c>
      <c r="T1737" s="23" t="str">
        <f t="shared" si="82"/>
        <v>area: mean where sea time: mean</v>
      </c>
      <c r="U1737" s="27" t="str">
        <f t="shared" si="83"/>
        <v>vsfcorr</v>
      </c>
      <c r="V1737" s="23"/>
    </row>
    <row r="1738" spans="1:22" ht="28">
      <c r="A1738" s="23" t="s">
        <v>5167</v>
      </c>
      <c r="B1738" s="23" t="s">
        <v>5168</v>
      </c>
      <c r="C1738" s="24" t="s">
        <v>5169</v>
      </c>
      <c r="D1738" s="24" t="s">
        <v>5170</v>
      </c>
      <c r="E1738" s="24" t="s">
        <v>14</v>
      </c>
      <c r="F1738" s="23" t="s">
        <v>15</v>
      </c>
      <c r="G1738" s="23"/>
      <c r="H1738" s="23" t="s">
        <v>16</v>
      </c>
      <c r="I1738" s="24" t="s">
        <v>31</v>
      </c>
      <c r="J1738" s="23" t="s">
        <v>37</v>
      </c>
      <c r="K1738" s="24"/>
      <c r="L1738" s="26"/>
      <c r="M1738" s="26"/>
      <c r="N1738" s="23"/>
      <c r="O1738" s="27"/>
      <c r="P1738" s="23" t="s">
        <v>6218</v>
      </c>
      <c r="Q1738" s="27" t="str">
        <f>IF(O1738&lt;&gt;"",O1738,IF(ISNUMBER(FIND("xant",E1738)),"ant",IF(ISNUMBER(FIND("xgre",E1738)),"gre","glb")))</f>
        <v>glb</v>
      </c>
      <c r="R1738" s="23"/>
      <c r="S1738" s="23" t="str">
        <f t="shared" si="81"/>
        <v>longitude, latitude, time</v>
      </c>
      <c r="T1738" s="23" t="str">
        <f t="shared" si="82"/>
        <v>area: mean where sea time: mean</v>
      </c>
      <c r="U1738" s="27" t="str">
        <f t="shared" si="83"/>
        <v>vsfevap</v>
      </c>
      <c r="V1738" s="23"/>
    </row>
    <row r="1739" spans="1:22" ht="28">
      <c r="A1739" s="23" t="s">
        <v>5171</v>
      </c>
      <c r="B1739" s="23" t="s">
        <v>5172</v>
      </c>
      <c r="C1739" s="24" t="s">
        <v>5173</v>
      </c>
      <c r="D1739" s="24" t="s">
        <v>5170</v>
      </c>
      <c r="E1739" s="24" t="s">
        <v>14</v>
      </c>
      <c r="F1739" s="23" t="s">
        <v>15</v>
      </c>
      <c r="G1739" s="23"/>
      <c r="H1739" s="23" t="s">
        <v>16</v>
      </c>
      <c r="I1739" s="24" t="s">
        <v>31</v>
      </c>
      <c r="J1739" s="23" t="s">
        <v>37</v>
      </c>
      <c r="K1739" s="24"/>
      <c r="L1739" s="26"/>
      <c r="M1739" s="26"/>
      <c r="N1739" s="23"/>
      <c r="O1739" s="27"/>
      <c r="P1739" s="23" t="s">
        <v>6218</v>
      </c>
      <c r="Q1739" s="27" t="str">
        <f>IF(O1739&lt;&gt;"",O1739,IF(ISNUMBER(FIND("xant",E1739)),"ant",IF(ISNUMBER(FIND("xgre",E1739)),"gre","glb")))</f>
        <v>glb</v>
      </c>
      <c r="R1739" s="23"/>
      <c r="S1739" s="23" t="str">
        <f t="shared" si="81"/>
        <v>longitude, latitude, time</v>
      </c>
      <c r="T1739" s="23" t="str">
        <f t="shared" si="82"/>
        <v>area: mean where sea time: mean</v>
      </c>
      <c r="U1739" s="27" t="str">
        <f t="shared" si="83"/>
        <v>vsfpr</v>
      </c>
      <c r="V1739" s="23"/>
    </row>
    <row r="1740" spans="1:22" ht="28">
      <c r="A1740" s="23" t="s">
        <v>5174</v>
      </c>
      <c r="B1740" s="23" t="s">
        <v>5175</v>
      </c>
      <c r="C1740" s="24" t="s">
        <v>5176</v>
      </c>
      <c r="D1740" s="24" t="s">
        <v>5170</v>
      </c>
      <c r="E1740" s="24" t="s">
        <v>14</v>
      </c>
      <c r="F1740" s="23" t="s">
        <v>15</v>
      </c>
      <c r="G1740" s="23"/>
      <c r="H1740" s="23" t="s">
        <v>16</v>
      </c>
      <c r="I1740" s="24" t="s">
        <v>31</v>
      </c>
      <c r="J1740" s="23" t="s">
        <v>37</v>
      </c>
      <c r="K1740" s="24"/>
      <c r="L1740" s="26"/>
      <c r="M1740" s="26"/>
      <c r="N1740" s="23"/>
      <c r="O1740" s="27"/>
      <c r="P1740" s="23" t="s">
        <v>6218</v>
      </c>
      <c r="Q1740" s="27" t="str">
        <f>IF(O1740&lt;&gt;"",O1740,IF(ISNUMBER(FIND("xant",E1740)),"ant",IF(ISNUMBER(FIND("xgre",E1740)),"gre","glb")))</f>
        <v>glb</v>
      </c>
      <c r="R1740" s="23"/>
      <c r="S1740" s="23" t="str">
        <f t="shared" si="81"/>
        <v>longitude, latitude, time</v>
      </c>
      <c r="T1740" s="23" t="str">
        <f t="shared" si="82"/>
        <v>area: mean where sea time: mean</v>
      </c>
      <c r="U1740" s="27" t="str">
        <f t="shared" si="83"/>
        <v>vsfriver</v>
      </c>
      <c r="V1740" s="23"/>
    </row>
    <row r="1741" spans="1:22" ht="42">
      <c r="A1741" s="23" t="s">
        <v>5177</v>
      </c>
      <c r="B1741" s="23" t="s">
        <v>5178</v>
      </c>
      <c r="C1741" s="24" t="s">
        <v>5179</v>
      </c>
      <c r="D1741" s="24" t="s">
        <v>5180</v>
      </c>
      <c r="E1741" s="24" t="s">
        <v>14</v>
      </c>
      <c r="F1741" s="23" t="s">
        <v>15</v>
      </c>
      <c r="G1741" s="23"/>
      <c r="H1741" s="23" t="s">
        <v>16</v>
      </c>
      <c r="I1741" s="24" t="s">
        <v>31</v>
      </c>
      <c r="J1741" s="23" t="s">
        <v>37</v>
      </c>
      <c r="K1741" s="24"/>
      <c r="L1741" s="26"/>
      <c r="M1741" s="26"/>
      <c r="N1741" s="23"/>
      <c r="O1741" s="27"/>
      <c r="P1741" s="23" t="s">
        <v>6218</v>
      </c>
      <c r="Q1741" s="27" t="str">
        <f>IF(O1741&lt;&gt;"",O1741,IF(ISNUMBER(FIND("xant",E1741)),"ant",IF(ISNUMBER(FIND("xgre",E1741)),"gre","glb")))</f>
        <v>glb</v>
      </c>
      <c r="R1741" s="23"/>
      <c r="S1741" s="23" t="str">
        <f t="shared" si="81"/>
        <v>longitude, latitude, time</v>
      </c>
      <c r="T1741" s="23" t="str">
        <f t="shared" si="82"/>
        <v>area: mean where sea time: mean</v>
      </c>
      <c r="U1741" s="27" t="str">
        <f t="shared" si="83"/>
        <v>vsfsit</v>
      </c>
      <c r="V1741" s="23"/>
    </row>
    <row r="1742" spans="1:22" ht="42">
      <c r="A1742" s="23" t="s">
        <v>1344</v>
      </c>
      <c r="B1742" s="23" t="s">
        <v>1345</v>
      </c>
      <c r="C1742" s="24" t="s">
        <v>1346</v>
      </c>
      <c r="D1742" s="24" t="s">
        <v>1347</v>
      </c>
      <c r="E1742" s="24" t="s">
        <v>1348</v>
      </c>
      <c r="F1742" s="23" t="s">
        <v>1349</v>
      </c>
      <c r="G1742" s="23" t="s">
        <v>359</v>
      </c>
      <c r="H1742" s="23" t="s">
        <v>16</v>
      </c>
      <c r="I1742" s="24" t="s">
        <v>1320</v>
      </c>
      <c r="J1742" s="23"/>
      <c r="K1742" s="24" t="s">
        <v>6159</v>
      </c>
      <c r="L1742" s="26"/>
      <c r="M1742" s="26"/>
      <c r="N1742" s="23" t="s">
        <v>6167</v>
      </c>
      <c r="O1742" s="27"/>
      <c r="P1742" s="23" t="s">
        <v>6217</v>
      </c>
      <c r="Q1742" s="27" t="str">
        <f>IF(O1742&lt;&gt;"",O1742,IF(ISNUMBER(FIND("xant",E1742)),"ant",IF(ISNUMBER(FIND("xgre",E1742)),"gre","glb")))</f>
        <v>glb</v>
      </c>
      <c r="R1742" s="23"/>
      <c r="S1742" s="23" t="str">
        <f t="shared" si="81"/>
        <v>latitude, time, p100</v>
      </c>
      <c r="T1742" s="23" t="str">
        <f t="shared" si="82"/>
        <v>longitude: time: mean where air</v>
      </c>
      <c r="U1742" s="27" t="str">
        <f t="shared" si="83"/>
        <v>vt</v>
      </c>
      <c r="V1742" s="23"/>
    </row>
    <row r="1743" spans="1:22" ht="28">
      <c r="A1743" s="23" t="s">
        <v>2692</v>
      </c>
      <c r="B1743" s="23" t="s">
        <v>2693</v>
      </c>
      <c r="C1743" s="24" t="s">
        <v>2694</v>
      </c>
      <c r="D1743" s="24" t="s">
        <v>2634</v>
      </c>
      <c r="E1743" s="24" t="s">
        <v>1318</v>
      </c>
      <c r="F1743" s="23" t="s">
        <v>1319</v>
      </c>
      <c r="G1743" s="23"/>
      <c r="H1743" s="23" t="s">
        <v>16</v>
      </c>
      <c r="I1743" s="24" t="s">
        <v>1320</v>
      </c>
      <c r="J1743" s="23"/>
      <c r="K1743" s="24"/>
      <c r="L1743" s="26"/>
      <c r="M1743" s="26"/>
      <c r="N1743" s="23"/>
      <c r="O1743" s="27"/>
      <c r="P1743" s="23" t="s">
        <v>6217</v>
      </c>
      <c r="Q1743" s="27" t="str">
        <f>IF(O1743&lt;&gt;"",O1743,IF(ISNUMBER(FIND("xant",E1743)),"ant",IF(ISNUMBER(FIND("xgre",E1743)),"gre","glb")))</f>
        <v>glb</v>
      </c>
      <c r="R1743" s="23"/>
      <c r="S1743" s="23" t="str">
        <f t="shared" si="81"/>
        <v>latitude, plev39, time</v>
      </c>
      <c r="T1743" s="23" t="str">
        <f t="shared" si="82"/>
        <v>longitude: time: mean where air</v>
      </c>
      <c r="U1743" s="27" t="str">
        <f t="shared" si="83"/>
        <v>vtem</v>
      </c>
      <c r="V1743" s="23"/>
    </row>
    <row r="1744" spans="1:22" ht="70">
      <c r="A1744" s="23" t="s">
        <v>3571</v>
      </c>
      <c r="B1744" s="23" t="s">
        <v>2693</v>
      </c>
      <c r="C1744" s="24" t="s">
        <v>2694</v>
      </c>
      <c r="D1744" s="24" t="s">
        <v>3572</v>
      </c>
      <c r="E1744" s="24" t="s">
        <v>1318</v>
      </c>
      <c r="F1744" s="23" t="s">
        <v>1319</v>
      </c>
      <c r="G1744" s="23"/>
      <c r="H1744" s="23" t="s">
        <v>16</v>
      </c>
      <c r="I1744" s="24" t="s">
        <v>1320</v>
      </c>
      <c r="J1744" s="23"/>
      <c r="K1744" s="24"/>
      <c r="L1744" s="26"/>
      <c r="M1744" s="26"/>
      <c r="N1744" s="23"/>
      <c r="O1744" s="27"/>
      <c r="P1744" s="23" t="s">
        <v>6217</v>
      </c>
      <c r="Q1744" s="27" t="str">
        <f>IF(O1744&lt;&gt;"",O1744,IF(ISNUMBER(FIND("xant",E1744)),"ant",IF(ISNUMBER(FIND("xgre",E1744)),"gre","glb")))</f>
        <v>glb</v>
      </c>
      <c r="R1744" s="23"/>
      <c r="S1744" s="23" t="str">
        <f t="shared" si="81"/>
        <v>latitude, plev39, time</v>
      </c>
      <c r="T1744" s="23" t="str">
        <f t="shared" si="82"/>
        <v>longitude: time: mean where air</v>
      </c>
      <c r="U1744" s="27" t="str">
        <f t="shared" si="83"/>
        <v>vtem</v>
      </c>
      <c r="V1744" s="23"/>
    </row>
    <row r="1745" spans="1:22" ht="28">
      <c r="A1745" s="23" t="s">
        <v>2616</v>
      </c>
      <c r="B1745" s="23" t="s">
        <v>2617</v>
      </c>
      <c r="C1745" s="24" t="s">
        <v>2618</v>
      </c>
      <c r="D1745" s="24" t="s">
        <v>2619</v>
      </c>
      <c r="E1745" s="24" t="s">
        <v>1380</v>
      </c>
      <c r="F1745" s="23" t="s">
        <v>1381</v>
      </c>
      <c r="G1745" s="23"/>
      <c r="H1745" s="23" t="s">
        <v>16</v>
      </c>
      <c r="I1745" s="24" t="s">
        <v>333</v>
      </c>
      <c r="J1745" s="23" t="s">
        <v>18</v>
      </c>
      <c r="K1745" s="24"/>
      <c r="L1745" s="26"/>
      <c r="M1745" s="26"/>
      <c r="N1745" s="23"/>
      <c r="O1745" s="27"/>
      <c r="P1745" s="23" t="s">
        <v>6217</v>
      </c>
      <c r="Q1745" s="27" t="str">
        <f>IF(O1745&lt;&gt;"",O1745,IF(ISNUMBER(FIND("xant",E1745)),"ant",IF(ISNUMBER(FIND("xgre",E1745)),"gre","glb")))</f>
        <v>glb</v>
      </c>
      <c r="R1745" s="23"/>
      <c r="S1745" s="23" t="str">
        <f t="shared" si="81"/>
        <v>longitude, latitude, plev19, time</v>
      </c>
      <c r="T1745" s="23" t="str">
        <f t="shared" si="82"/>
        <v>area: time: mean where air</v>
      </c>
      <c r="U1745" s="27" t="str">
        <f t="shared" si="83"/>
        <v>vtendnogw</v>
      </c>
      <c r="V1745" s="23"/>
    </row>
    <row r="1746" spans="1:22" ht="28">
      <c r="A1746" s="23" t="s">
        <v>3524</v>
      </c>
      <c r="B1746" s="23" t="s">
        <v>2617</v>
      </c>
      <c r="C1746" s="24" t="s">
        <v>3525</v>
      </c>
      <c r="D1746" s="24" t="s">
        <v>2619</v>
      </c>
      <c r="E1746" s="24" t="s">
        <v>1380</v>
      </c>
      <c r="F1746" s="23" t="s">
        <v>1381</v>
      </c>
      <c r="G1746" s="23"/>
      <c r="H1746" s="23" t="s">
        <v>16</v>
      </c>
      <c r="I1746" s="24" t="s">
        <v>1382</v>
      </c>
      <c r="J1746" s="23" t="s">
        <v>18</v>
      </c>
      <c r="K1746" s="24" t="s">
        <v>6031</v>
      </c>
      <c r="L1746" s="26"/>
      <c r="M1746" s="24" t="s">
        <v>333</v>
      </c>
      <c r="N1746" s="23"/>
      <c r="O1746" s="27"/>
      <c r="P1746" s="23" t="s">
        <v>6217</v>
      </c>
      <c r="Q1746" s="27" t="str">
        <f>IF(O1746&lt;&gt;"",O1746,IF(ISNUMBER(FIND("xant",E1746)),"ant",IF(ISNUMBER(FIND("xgre",E1746)),"gre","glb")))</f>
        <v>glb</v>
      </c>
      <c r="R1746" s="23"/>
      <c r="S1746" s="23" t="str">
        <f t="shared" si="81"/>
        <v>longitude, latitude, plev19, time</v>
      </c>
      <c r="T1746" s="23" t="str">
        <f t="shared" si="82"/>
        <v>area: time: mean where air</v>
      </c>
      <c r="U1746" s="27" t="str">
        <f t="shared" si="83"/>
        <v>vtendnogw</v>
      </c>
      <c r="V1746" s="23"/>
    </row>
    <row r="1747" spans="1:22" ht="28">
      <c r="A1747" s="23" t="s">
        <v>2620</v>
      </c>
      <c r="B1747" s="23" t="s">
        <v>2621</v>
      </c>
      <c r="C1747" s="24" t="s">
        <v>2622</v>
      </c>
      <c r="D1747" s="24" t="s">
        <v>2623</v>
      </c>
      <c r="E1747" s="24" t="s">
        <v>1380</v>
      </c>
      <c r="F1747" s="23" t="s">
        <v>1381</v>
      </c>
      <c r="G1747" s="23"/>
      <c r="H1747" s="23" t="s">
        <v>16</v>
      </c>
      <c r="I1747" s="24" t="s">
        <v>333</v>
      </c>
      <c r="J1747" s="23" t="s">
        <v>18</v>
      </c>
      <c r="K1747" s="24"/>
      <c r="L1747" s="26"/>
      <c r="M1747" s="26"/>
      <c r="N1747" s="23"/>
      <c r="O1747" s="27"/>
      <c r="P1747" s="23" t="s">
        <v>6217</v>
      </c>
      <c r="Q1747" s="27" t="str">
        <f>IF(O1747&lt;&gt;"",O1747,IF(ISNUMBER(FIND("xant",E1747)),"ant",IF(ISNUMBER(FIND("xgre",E1747)),"gre","glb")))</f>
        <v>glb</v>
      </c>
      <c r="R1747" s="23"/>
      <c r="S1747" s="23" t="str">
        <f t="shared" si="81"/>
        <v>longitude, latitude, plev19, time</v>
      </c>
      <c r="T1747" s="23" t="str">
        <f t="shared" si="82"/>
        <v>area: time: mean where air</v>
      </c>
      <c r="U1747" s="27" t="str">
        <f t="shared" si="83"/>
        <v>vtendogw</v>
      </c>
      <c r="V1747" s="23"/>
    </row>
    <row r="1748" spans="1:22" ht="28">
      <c r="A1748" s="23" t="s">
        <v>3526</v>
      </c>
      <c r="B1748" s="23" t="s">
        <v>2621</v>
      </c>
      <c r="C1748" s="24" t="s">
        <v>3527</v>
      </c>
      <c r="D1748" s="24" t="s">
        <v>2623</v>
      </c>
      <c r="E1748" s="24" t="s">
        <v>1380</v>
      </c>
      <c r="F1748" s="23" t="s">
        <v>1381</v>
      </c>
      <c r="G1748" s="23"/>
      <c r="H1748" s="23" t="s">
        <v>16</v>
      </c>
      <c r="I1748" s="24" t="s">
        <v>1382</v>
      </c>
      <c r="J1748" s="23" t="s">
        <v>18</v>
      </c>
      <c r="K1748" s="24" t="s">
        <v>6031</v>
      </c>
      <c r="L1748" s="26"/>
      <c r="M1748" s="24" t="s">
        <v>333</v>
      </c>
      <c r="N1748" s="23"/>
      <c r="O1748" s="27"/>
      <c r="P1748" s="23" t="s">
        <v>6217</v>
      </c>
      <c r="Q1748" s="27" t="str">
        <f>IF(O1748&lt;&gt;"",O1748,IF(ISNUMBER(FIND("xant",E1748)),"ant",IF(ISNUMBER(FIND("xgre",E1748)),"gre","glb")))</f>
        <v>glb</v>
      </c>
      <c r="R1748" s="23"/>
      <c r="S1748" s="23" t="str">
        <f t="shared" si="81"/>
        <v>longitude, latitude, plev19, time</v>
      </c>
      <c r="T1748" s="23" t="str">
        <f t="shared" si="82"/>
        <v>area: time: mean where air</v>
      </c>
      <c r="U1748" s="27" t="str">
        <f t="shared" si="83"/>
        <v>vtendogw</v>
      </c>
      <c r="V1748" s="23"/>
    </row>
    <row r="1749" spans="1:22" ht="98">
      <c r="A1749" s="23" t="s">
        <v>1265</v>
      </c>
      <c r="B1749" s="23" t="s">
        <v>1266</v>
      </c>
      <c r="C1749" s="24" t="s">
        <v>1267</v>
      </c>
      <c r="D1749" s="24" t="s">
        <v>1268</v>
      </c>
      <c r="E1749" s="24" t="s">
        <v>634</v>
      </c>
      <c r="F1749" s="23" t="s">
        <v>268</v>
      </c>
      <c r="G1749" s="23"/>
      <c r="H1749" s="23" t="s">
        <v>16</v>
      </c>
      <c r="I1749" s="24" t="s">
        <v>17</v>
      </c>
      <c r="J1749" s="23" t="s">
        <v>18</v>
      </c>
      <c r="K1749" s="24" t="s">
        <v>6168</v>
      </c>
      <c r="L1749" s="26"/>
      <c r="M1749" s="26"/>
      <c r="N1749" s="23"/>
      <c r="O1749" s="27"/>
      <c r="P1749" s="23" t="s">
        <v>6217</v>
      </c>
      <c r="Q1749" s="27" t="str">
        <f>IF(O1749&lt;&gt;"",O1749,IF(ISNUMBER(FIND("xant",E1749)),"ant",IF(ISNUMBER(FIND("xgre",E1749)),"gre","glb")))</f>
        <v>glb</v>
      </c>
      <c r="R1749" s="23"/>
      <c r="S1749" s="23" t="str">
        <f t="shared" si="81"/>
        <v>longitude, latitude, alevel, time</v>
      </c>
      <c r="T1749" s="23" t="str">
        <f t="shared" si="82"/>
        <v>area: time: mean</v>
      </c>
      <c r="U1749" s="27" t="str">
        <f t="shared" si="83"/>
        <v>wa</v>
      </c>
      <c r="V1749" s="23"/>
    </row>
    <row r="1750" spans="1:22" ht="42">
      <c r="A1750" s="23" t="s">
        <v>1579</v>
      </c>
      <c r="B1750" s="23" t="s">
        <v>1580</v>
      </c>
      <c r="C1750" s="24" t="s">
        <v>1581</v>
      </c>
      <c r="D1750" s="24" t="s">
        <v>1582</v>
      </c>
      <c r="E1750" s="24" t="s">
        <v>1380</v>
      </c>
      <c r="F1750" s="23" t="s">
        <v>1381</v>
      </c>
      <c r="G1750" s="23"/>
      <c r="H1750" s="23" t="s">
        <v>16</v>
      </c>
      <c r="I1750" s="24" t="s">
        <v>1382</v>
      </c>
      <c r="J1750" s="23" t="s">
        <v>18</v>
      </c>
      <c r="K1750" s="24" t="s">
        <v>6031</v>
      </c>
      <c r="L1750" s="26"/>
      <c r="M1750" s="24" t="s">
        <v>333</v>
      </c>
      <c r="N1750" s="23"/>
      <c r="O1750" s="27"/>
      <c r="P1750" s="23" t="s">
        <v>6217</v>
      </c>
      <c r="Q1750" s="27" t="str">
        <f>IF(O1750&lt;&gt;"",O1750,IF(ISNUMBER(FIND("xant",E1750)),"ant",IF(ISNUMBER(FIND("xgre",E1750)),"gre","glb")))</f>
        <v>glb</v>
      </c>
      <c r="R1750" s="23"/>
      <c r="S1750" s="23" t="str">
        <f t="shared" si="81"/>
        <v>longitude, latitude, plev19, time</v>
      </c>
      <c r="T1750" s="23" t="str">
        <f t="shared" si="82"/>
        <v>area: time: mean where air</v>
      </c>
      <c r="U1750" s="27" t="str">
        <f t="shared" si="83"/>
        <v>wap</v>
      </c>
      <c r="V1750" s="23"/>
    </row>
    <row r="1751" spans="1:22" ht="42">
      <c r="A1751" s="23" t="s">
        <v>1723</v>
      </c>
      <c r="B1751" s="23" t="s">
        <v>1580</v>
      </c>
      <c r="C1751" s="24" t="s">
        <v>1581</v>
      </c>
      <c r="D1751" s="24" t="s">
        <v>1582</v>
      </c>
      <c r="E1751" s="24" t="s">
        <v>634</v>
      </c>
      <c r="F1751" s="23" t="s">
        <v>268</v>
      </c>
      <c r="G1751" s="23"/>
      <c r="H1751" s="23" t="s">
        <v>16</v>
      </c>
      <c r="I1751" s="24" t="s">
        <v>17</v>
      </c>
      <c r="J1751" s="23" t="s">
        <v>18</v>
      </c>
      <c r="K1751" s="24"/>
      <c r="L1751" s="26"/>
      <c r="M1751" s="26"/>
      <c r="N1751" s="23"/>
      <c r="O1751" s="27"/>
      <c r="P1751" s="23" t="s">
        <v>6217</v>
      </c>
      <c r="Q1751" s="27" t="str">
        <f>IF(O1751&lt;&gt;"",O1751,IF(ISNUMBER(FIND("xant",E1751)),"ant",IF(ISNUMBER(FIND("xgre",E1751)),"gre","glb")))</f>
        <v>glb</v>
      </c>
      <c r="R1751" s="23"/>
      <c r="S1751" s="23" t="str">
        <f t="shared" si="81"/>
        <v>longitude, latitude, alevel, time</v>
      </c>
      <c r="T1751" s="23" t="str">
        <f t="shared" si="82"/>
        <v>area: time: mean</v>
      </c>
      <c r="U1751" s="27" t="str">
        <f t="shared" si="83"/>
        <v>wap</v>
      </c>
      <c r="V1751" s="23"/>
    </row>
    <row r="1752" spans="1:22" ht="42">
      <c r="A1752" s="23" t="s">
        <v>2023</v>
      </c>
      <c r="B1752" s="23" t="s">
        <v>1580</v>
      </c>
      <c r="C1752" s="24" t="s">
        <v>1581</v>
      </c>
      <c r="D1752" s="24" t="s">
        <v>1582</v>
      </c>
      <c r="E1752" s="24" t="s">
        <v>1935</v>
      </c>
      <c r="F1752" s="23" t="s">
        <v>1936</v>
      </c>
      <c r="G1752" s="23"/>
      <c r="H1752" s="23" t="s">
        <v>66</v>
      </c>
      <c r="I1752" s="24" t="s">
        <v>383</v>
      </c>
      <c r="J1752" s="23"/>
      <c r="K1752" s="24"/>
      <c r="L1752" s="26"/>
      <c r="M1752" s="26"/>
      <c r="N1752" s="23"/>
      <c r="O1752" s="27"/>
      <c r="P1752" s="23" t="s">
        <v>6221</v>
      </c>
      <c r="Q1752" s="27" t="str">
        <f>IF(O1752&lt;&gt;"",O1752,IF(ISNUMBER(FIND("xant",E1752)),"ant",IF(ISNUMBER(FIND("xgre",E1752)),"gre","glb")))</f>
        <v>glb</v>
      </c>
      <c r="R1752" s="23"/>
      <c r="S1752" s="23" t="str">
        <f t="shared" si="81"/>
        <v>alevel, site, time1</v>
      </c>
      <c r="T1752" s="23" t="str">
        <f t="shared" si="82"/>
        <v>area: point time: point</v>
      </c>
      <c r="U1752" s="27" t="str">
        <f t="shared" si="83"/>
        <v>wap</v>
      </c>
      <c r="V1752" s="23"/>
    </row>
    <row r="1753" spans="1:22" ht="42">
      <c r="A1753" s="23" t="s">
        <v>2122</v>
      </c>
      <c r="B1753" s="23" t="s">
        <v>1580</v>
      </c>
      <c r="C1753" s="24" t="s">
        <v>1581</v>
      </c>
      <c r="D1753" s="24" t="s">
        <v>1582</v>
      </c>
      <c r="E1753" s="24" t="s">
        <v>1380</v>
      </c>
      <c r="F1753" s="23" t="s">
        <v>1381</v>
      </c>
      <c r="G1753" s="23"/>
      <c r="H1753" s="23" t="s">
        <v>16</v>
      </c>
      <c r="I1753" s="24" t="s">
        <v>1382</v>
      </c>
      <c r="J1753" s="23" t="s">
        <v>18</v>
      </c>
      <c r="K1753" s="24"/>
      <c r="L1753" s="26"/>
      <c r="M1753" s="26"/>
      <c r="N1753" s="23"/>
      <c r="O1753" s="27"/>
      <c r="P1753" s="23" t="s">
        <v>6217</v>
      </c>
      <c r="Q1753" s="27" t="str">
        <f>IF(O1753&lt;&gt;"",O1753,IF(ISNUMBER(FIND("xant",E1753)),"ant",IF(ISNUMBER(FIND("xgre",E1753)),"gre","glb")))</f>
        <v>glb</v>
      </c>
      <c r="R1753" s="23"/>
      <c r="S1753" s="23" t="str">
        <f t="shared" si="81"/>
        <v>longitude, latitude, plev19, time</v>
      </c>
      <c r="T1753" s="23" t="str">
        <f t="shared" si="82"/>
        <v>time: mean</v>
      </c>
      <c r="U1753" s="27" t="str">
        <f t="shared" si="83"/>
        <v>wap</v>
      </c>
      <c r="V1753" s="23"/>
    </row>
    <row r="1754" spans="1:22" ht="14">
      <c r="A1754" s="23" t="s">
        <v>2624</v>
      </c>
      <c r="B1754" s="23" t="s">
        <v>1580</v>
      </c>
      <c r="C1754" s="24" t="s">
        <v>1581</v>
      </c>
      <c r="D1754" s="24" t="s">
        <v>2625</v>
      </c>
      <c r="E1754" s="24" t="s">
        <v>1380</v>
      </c>
      <c r="F1754" s="23" t="s">
        <v>1381</v>
      </c>
      <c r="G1754" s="23"/>
      <c r="H1754" s="23" t="s">
        <v>16</v>
      </c>
      <c r="I1754" s="24" t="s">
        <v>1382</v>
      </c>
      <c r="J1754" s="23" t="s">
        <v>18</v>
      </c>
      <c r="K1754" s="24"/>
      <c r="L1754" s="26"/>
      <c r="M1754" s="26"/>
      <c r="N1754" s="23"/>
      <c r="O1754" s="27"/>
      <c r="P1754" s="23" t="s">
        <v>6217</v>
      </c>
      <c r="Q1754" s="27" t="str">
        <f>IF(O1754&lt;&gt;"",O1754,IF(ISNUMBER(FIND("xant",E1754)),"ant",IF(ISNUMBER(FIND("xgre",E1754)),"gre","glb")))</f>
        <v>glb</v>
      </c>
      <c r="R1754" s="23"/>
      <c r="S1754" s="23" t="str">
        <f t="shared" si="81"/>
        <v>longitude, latitude, plev19, time</v>
      </c>
      <c r="T1754" s="23" t="str">
        <f t="shared" si="82"/>
        <v>time: mean</v>
      </c>
      <c r="U1754" s="27" t="str">
        <f t="shared" si="83"/>
        <v>wap</v>
      </c>
      <c r="V1754" s="23"/>
    </row>
    <row r="1755" spans="1:22" ht="42">
      <c r="A1755" s="23" t="s">
        <v>1724</v>
      </c>
      <c r="B1755" s="23" t="s">
        <v>1725</v>
      </c>
      <c r="C1755" s="24" t="s">
        <v>1726</v>
      </c>
      <c r="D1755" s="24" t="s">
        <v>1727</v>
      </c>
      <c r="E1755" s="24" t="s">
        <v>564</v>
      </c>
      <c r="F1755" s="23" t="s">
        <v>15</v>
      </c>
      <c r="G1755" s="23" t="s">
        <v>365</v>
      </c>
      <c r="H1755" s="23" t="s">
        <v>16</v>
      </c>
      <c r="I1755" s="24" t="s">
        <v>333</v>
      </c>
      <c r="J1755" s="23" t="s">
        <v>18</v>
      </c>
      <c r="K1755" s="24" t="s">
        <v>6159</v>
      </c>
      <c r="L1755" s="26"/>
      <c r="M1755" s="26"/>
      <c r="N1755" s="23" t="s">
        <v>1580</v>
      </c>
      <c r="O1755" s="27"/>
      <c r="P1755" s="23" t="s">
        <v>6217</v>
      </c>
      <c r="Q1755" s="27" t="str">
        <f>IF(O1755&lt;&gt;"",O1755,IF(ISNUMBER(FIND("xant",E1755)),"ant",IF(ISNUMBER(FIND("xgre",E1755)),"gre","glb")))</f>
        <v>glb</v>
      </c>
      <c r="R1755" s="23"/>
      <c r="S1755" s="23" t="str">
        <f t="shared" si="81"/>
        <v>longitude, latitude, time, p500</v>
      </c>
      <c r="T1755" s="23" t="str">
        <f t="shared" si="82"/>
        <v>area: time: mean where air</v>
      </c>
      <c r="U1755" s="27" t="str">
        <f t="shared" si="83"/>
        <v>wap</v>
      </c>
      <c r="V1755" s="23"/>
    </row>
    <row r="1756" spans="1:22" ht="28">
      <c r="A1756" s="23" t="s">
        <v>2267</v>
      </c>
      <c r="B1756" s="23" t="s">
        <v>2268</v>
      </c>
      <c r="C1756" s="24" t="s">
        <v>1581</v>
      </c>
      <c r="D1756" s="24" t="s">
        <v>2269</v>
      </c>
      <c r="E1756" s="24" t="s">
        <v>2227</v>
      </c>
      <c r="F1756" s="23" t="s">
        <v>2228</v>
      </c>
      <c r="G1756" s="23"/>
      <c r="H1756" s="23" t="s">
        <v>66</v>
      </c>
      <c r="I1756" s="24" t="s">
        <v>374</v>
      </c>
      <c r="J1756" s="23" t="s">
        <v>18</v>
      </c>
      <c r="K1756" s="24" t="s">
        <v>6159</v>
      </c>
      <c r="L1756" s="26"/>
      <c r="M1756" s="26"/>
      <c r="N1756" s="23" t="s">
        <v>1580</v>
      </c>
      <c r="O1756" s="27"/>
      <c r="P1756" s="23" t="s">
        <v>6217</v>
      </c>
      <c r="Q1756" s="27" t="str">
        <f>IF(O1756&lt;&gt;"",O1756,IF(ISNUMBER(FIND("xant",E1756)),"ant",IF(ISNUMBER(FIND("xgre",E1756)),"gre","glb")))</f>
        <v>glb</v>
      </c>
      <c r="R1756" s="23"/>
      <c r="S1756" s="23" t="str">
        <f t="shared" si="81"/>
        <v>longitude, latitude, plev6, time1</v>
      </c>
      <c r="T1756" s="23" t="str">
        <f t="shared" si="82"/>
        <v>area: mean where air time: point</v>
      </c>
      <c r="U1756" s="27" t="str">
        <f t="shared" si="83"/>
        <v>wap</v>
      </c>
      <c r="V1756" s="23"/>
    </row>
    <row r="1757" spans="1:22" ht="154">
      <c r="A1757" s="23" t="s">
        <v>2123</v>
      </c>
      <c r="B1757" s="23" t="s">
        <v>2124</v>
      </c>
      <c r="C1757" s="24" t="s">
        <v>2125</v>
      </c>
      <c r="D1757" s="24" t="s">
        <v>2126</v>
      </c>
      <c r="E1757" s="24" t="s">
        <v>301</v>
      </c>
      <c r="F1757" s="23" t="s">
        <v>15</v>
      </c>
      <c r="G1757" s="23" t="s">
        <v>65</v>
      </c>
      <c r="H1757" s="23" t="s">
        <v>16</v>
      </c>
      <c r="I1757" s="24" t="s">
        <v>17</v>
      </c>
      <c r="J1757" s="23" t="s">
        <v>18</v>
      </c>
      <c r="K1757" s="24" t="s">
        <v>6169</v>
      </c>
      <c r="L1757" s="26"/>
      <c r="M1757" s="26"/>
      <c r="N1757" s="23" t="s">
        <v>6170</v>
      </c>
      <c r="O1757" s="27"/>
      <c r="P1757" s="23" t="s">
        <v>6217</v>
      </c>
      <c r="Q1757" s="27" t="str">
        <f>IF(O1757&lt;&gt;"",O1757,IF(ISNUMBER(FIND("xant",E1757)),"ant",IF(ISNUMBER(FIND("xgre",E1757)),"gre","glb")))</f>
        <v>glb</v>
      </c>
      <c r="R1757" s="23"/>
      <c r="S1757" s="23" t="str">
        <f t="shared" si="81"/>
        <v>longitude, latitude, time, height2m</v>
      </c>
      <c r="T1757" s="23" t="str">
        <f t="shared" si="82"/>
        <v>area: time: mean</v>
      </c>
      <c r="U1757" s="27" t="str">
        <f t="shared" si="83"/>
        <v>tawb</v>
      </c>
      <c r="V1757" s="23"/>
    </row>
    <row r="1758" spans="1:22" ht="154">
      <c r="A1758" s="23" t="s">
        <v>2127</v>
      </c>
      <c r="B1758" s="23" t="s">
        <v>2128</v>
      </c>
      <c r="C1758" s="24" t="s">
        <v>2129</v>
      </c>
      <c r="D1758" s="24" t="s">
        <v>2130</v>
      </c>
      <c r="E1758" s="24" t="s">
        <v>301</v>
      </c>
      <c r="F1758" s="23" t="s">
        <v>15</v>
      </c>
      <c r="G1758" s="23" t="s">
        <v>65</v>
      </c>
      <c r="H1758" s="23" t="s">
        <v>16</v>
      </c>
      <c r="I1758" s="24" t="s">
        <v>17</v>
      </c>
      <c r="J1758" s="23" t="s">
        <v>18</v>
      </c>
      <c r="K1758" s="24" t="s">
        <v>6173</v>
      </c>
      <c r="L1758" s="24"/>
      <c r="M1758" s="24" t="s">
        <v>6172</v>
      </c>
      <c r="N1758" s="23" t="s">
        <v>6171</v>
      </c>
      <c r="O1758" s="27"/>
      <c r="P1758" s="23" t="s">
        <v>6217</v>
      </c>
      <c r="Q1758" s="27" t="str">
        <f>IF(O1758&lt;&gt;"",O1758,IF(ISNUMBER(FIND("xant",E1758)),"ant",IF(ISNUMBER(FIND("xgre",E1758)),"gre","glb")))</f>
        <v>glb</v>
      </c>
      <c r="R1758" s="23"/>
      <c r="S1758" s="23" t="str">
        <f t="shared" si="81"/>
        <v>longitude, latitude, time, height2m</v>
      </c>
      <c r="T1758" s="23" t="str">
        <f t="shared" si="82"/>
        <v>area:mean time: maximum</v>
      </c>
      <c r="U1758" s="27" t="str">
        <f t="shared" si="83"/>
        <v>tawbmax</v>
      </c>
      <c r="V1758" s="23"/>
    </row>
    <row r="1759" spans="1:22" ht="70">
      <c r="A1759" s="23" t="s">
        <v>170</v>
      </c>
      <c r="B1759" s="23" t="s">
        <v>171</v>
      </c>
      <c r="C1759" s="24" t="s">
        <v>172</v>
      </c>
      <c r="D1759" s="24" t="s">
        <v>173</v>
      </c>
      <c r="E1759" s="24" t="s">
        <v>72</v>
      </c>
      <c r="F1759" s="23" t="s">
        <v>15</v>
      </c>
      <c r="G1759" s="23" t="s">
        <v>73</v>
      </c>
      <c r="H1759" s="23" t="s">
        <v>16</v>
      </c>
      <c r="I1759" s="24" t="s">
        <v>31</v>
      </c>
      <c r="J1759" s="23" t="s">
        <v>37</v>
      </c>
      <c r="K1759" s="24" t="s">
        <v>6191</v>
      </c>
      <c r="L1759" s="26"/>
      <c r="M1759" s="26"/>
      <c r="N1759" s="23"/>
      <c r="O1759" s="27"/>
      <c r="P1759" s="23" t="s">
        <v>6218</v>
      </c>
      <c r="Q1759" s="27" t="str">
        <f>IF(O1759&lt;&gt;"",O1759,IF(ISNUMBER(FIND("xant",E1759)),"ant",IF(ISNUMBER(FIND("xgre",E1759)),"gre","glb")))</f>
        <v>glb</v>
      </c>
      <c r="R1759" s="23"/>
      <c r="S1759" s="23" t="str">
        <f t="shared" si="81"/>
        <v>longitude, latitude, time, depth0m</v>
      </c>
      <c r="T1759" s="23" t="str">
        <f t="shared" si="82"/>
        <v>area: mean where sea time: mean</v>
      </c>
      <c r="U1759" s="27" t="str">
        <f t="shared" si="83"/>
        <v>wdir</v>
      </c>
      <c r="V1759" s="23"/>
    </row>
    <row r="1760" spans="1:22" ht="70">
      <c r="A1760" s="23" t="s">
        <v>201</v>
      </c>
      <c r="B1760" s="23" t="s">
        <v>171</v>
      </c>
      <c r="C1760" s="24" t="s">
        <v>172</v>
      </c>
      <c r="D1760" s="24" t="s">
        <v>173</v>
      </c>
      <c r="E1760" s="24" t="s">
        <v>191</v>
      </c>
      <c r="F1760" s="23" t="s">
        <v>15</v>
      </c>
      <c r="G1760" s="23" t="s">
        <v>73</v>
      </c>
      <c r="H1760" s="23" t="s">
        <v>66</v>
      </c>
      <c r="I1760" s="24" t="s">
        <v>31</v>
      </c>
      <c r="J1760" s="23" t="s">
        <v>37</v>
      </c>
      <c r="K1760" s="25" t="s">
        <v>6193</v>
      </c>
      <c r="L1760" s="25" t="s">
        <v>14</v>
      </c>
      <c r="M1760" s="26"/>
      <c r="N1760" s="23"/>
      <c r="O1760" s="27"/>
      <c r="P1760" s="23" t="s">
        <v>6218</v>
      </c>
      <c r="Q1760" s="27" t="str">
        <f>IF(O1760&lt;&gt;"",O1760,IF(ISNUMBER(FIND("xant",E1760)),"ant",IF(ISNUMBER(FIND("xgre",E1760)),"gre","glb")))</f>
        <v>glb</v>
      </c>
      <c r="R1760" s="23"/>
      <c r="S1760" s="23" t="str">
        <f t="shared" si="81"/>
        <v>longitude, latitude, time</v>
      </c>
      <c r="T1760" s="23" t="str">
        <f t="shared" si="82"/>
        <v>area: mean where sea time: mean</v>
      </c>
      <c r="U1760" s="27" t="str">
        <f t="shared" si="83"/>
        <v>wdir</v>
      </c>
      <c r="V1760" s="23"/>
    </row>
    <row r="1761" spans="1:22" ht="70">
      <c r="A1761" s="23" t="s">
        <v>236</v>
      </c>
      <c r="B1761" s="23" t="s">
        <v>171</v>
      </c>
      <c r="C1761" s="24" t="s">
        <v>172</v>
      </c>
      <c r="D1761" s="24" t="s">
        <v>173</v>
      </c>
      <c r="E1761" s="24" t="s">
        <v>72</v>
      </c>
      <c r="F1761" s="23" t="s">
        <v>15</v>
      </c>
      <c r="G1761" s="23" t="s">
        <v>73</v>
      </c>
      <c r="H1761" s="23" t="s">
        <v>16</v>
      </c>
      <c r="I1761" s="24" t="s">
        <v>31</v>
      </c>
      <c r="J1761" s="23" t="s">
        <v>37</v>
      </c>
      <c r="K1761" s="25" t="s">
        <v>6191</v>
      </c>
      <c r="L1761" s="25" t="s">
        <v>14</v>
      </c>
      <c r="M1761" s="26"/>
      <c r="N1761" s="23"/>
      <c r="O1761" s="27"/>
      <c r="P1761" s="23" t="s">
        <v>6218</v>
      </c>
      <c r="Q1761" s="27" t="str">
        <f>IF(O1761&lt;&gt;"",O1761,IF(ISNUMBER(FIND("xant",E1761)),"ant",IF(ISNUMBER(FIND("xgre",E1761)),"gre","glb")))</f>
        <v>glb</v>
      </c>
      <c r="R1761" s="23"/>
      <c r="S1761" s="23" t="str">
        <f t="shared" si="81"/>
        <v>longitude, latitude, time</v>
      </c>
      <c r="T1761" s="23" t="str">
        <f t="shared" si="82"/>
        <v>area: mean where sea time: mean</v>
      </c>
      <c r="U1761" s="27" t="str">
        <f t="shared" si="83"/>
        <v>wdir</v>
      </c>
      <c r="V1761" s="23"/>
    </row>
    <row r="1762" spans="1:22" ht="70">
      <c r="A1762" s="17" t="s">
        <v>5181</v>
      </c>
      <c r="B1762" s="17" t="s">
        <v>171</v>
      </c>
      <c r="C1762" s="18" t="s">
        <v>172</v>
      </c>
      <c r="D1762" s="18" t="s">
        <v>173</v>
      </c>
      <c r="E1762" s="18" t="s">
        <v>72</v>
      </c>
      <c r="F1762" s="17" t="s">
        <v>15</v>
      </c>
      <c r="G1762" s="17" t="s">
        <v>73</v>
      </c>
      <c r="H1762" s="17" t="s">
        <v>16</v>
      </c>
      <c r="I1762" s="18" t="s">
        <v>31</v>
      </c>
      <c r="J1762" s="17" t="s">
        <v>37</v>
      </c>
      <c r="K1762" s="25" t="s">
        <v>6191</v>
      </c>
      <c r="L1762" s="25" t="s">
        <v>14</v>
      </c>
      <c r="M1762" s="26"/>
      <c r="N1762" s="23"/>
      <c r="O1762" s="27"/>
      <c r="P1762" s="23" t="s">
        <v>6218</v>
      </c>
      <c r="Q1762" s="27" t="str">
        <f>IF(O1762&lt;&gt;"",O1762,IF(ISNUMBER(FIND("xant",E1762)),"ant",IF(ISNUMBER(FIND("xgre",E1762)),"gre","glb")))</f>
        <v>glb</v>
      </c>
      <c r="R1762" s="23"/>
      <c r="S1762" s="23" t="str">
        <f t="shared" si="81"/>
        <v>longitude, latitude, time</v>
      </c>
      <c r="T1762" s="23" t="str">
        <f t="shared" si="82"/>
        <v>area: mean where sea time: mean</v>
      </c>
      <c r="U1762" s="27" t="str">
        <f t="shared" si="83"/>
        <v>wdir</v>
      </c>
      <c r="V1762" s="23"/>
    </row>
    <row r="1763" spans="1:22" ht="84">
      <c r="A1763" s="23" t="s">
        <v>237</v>
      </c>
      <c r="B1763" s="23" t="s">
        <v>238</v>
      </c>
      <c r="C1763" s="24" t="s">
        <v>239</v>
      </c>
      <c r="D1763" s="24" t="s">
        <v>240</v>
      </c>
      <c r="E1763" s="24" t="s">
        <v>72</v>
      </c>
      <c r="F1763" s="23" t="s">
        <v>15</v>
      </c>
      <c r="G1763" s="23" t="s">
        <v>73</v>
      </c>
      <c r="H1763" s="23" t="s">
        <v>16</v>
      </c>
      <c r="I1763" s="24" t="s">
        <v>31</v>
      </c>
      <c r="J1763" s="23" t="s">
        <v>37</v>
      </c>
      <c r="K1763" s="25" t="s">
        <v>6191</v>
      </c>
      <c r="L1763" s="25" t="s">
        <v>14</v>
      </c>
      <c r="M1763" s="26"/>
      <c r="N1763" s="23"/>
      <c r="O1763" s="27"/>
      <c r="P1763" s="23" t="s">
        <v>6218</v>
      </c>
      <c r="Q1763" s="27" t="str">
        <f>IF(O1763&lt;&gt;"",O1763,IF(ISNUMBER(FIND("xant",E1763)),"ant",IF(ISNUMBER(FIND("xgre",E1763)),"gre","glb")))</f>
        <v>glb</v>
      </c>
      <c r="R1763" s="23"/>
      <c r="S1763" s="23" t="str">
        <f t="shared" si="81"/>
        <v>longitude, latitude, time</v>
      </c>
      <c r="T1763" s="23" t="str">
        <f t="shared" si="82"/>
        <v>area: mean where sea time: mean</v>
      </c>
      <c r="U1763" s="27" t="str">
        <f t="shared" si="83"/>
        <v>wdirswell</v>
      </c>
      <c r="V1763" s="23"/>
    </row>
    <row r="1764" spans="1:22" ht="84">
      <c r="A1764" s="23" t="s">
        <v>5182</v>
      </c>
      <c r="B1764" s="23" t="s">
        <v>238</v>
      </c>
      <c r="C1764" s="24" t="s">
        <v>239</v>
      </c>
      <c r="D1764" s="24" t="s">
        <v>240</v>
      </c>
      <c r="E1764" s="24" t="s">
        <v>72</v>
      </c>
      <c r="F1764" s="23" t="s">
        <v>15</v>
      </c>
      <c r="G1764" s="23" t="s">
        <v>73</v>
      </c>
      <c r="H1764" s="23" t="s">
        <v>16</v>
      </c>
      <c r="I1764" s="24" t="s">
        <v>31</v>
      </c>
      <c r="J1764" s="23" t="s">
        <v>37</v>
      </c>
      <c r="K1764" s="25" t="s">
        <v>6191</v>
      </c>
      <c r="L1764" s="25" t="s">
        <v>14</v>
      </c>
      <c r="M1764" s="26"/>
      <c r="N1764" s="23"/>
      <c r="O1764" s="27"/>
      <c r="P1764" s="23" t="s">
        <v>6218</v>
      </c>
      <c r="Q1764" s="27" t="str">
        <f>IF(O1764&lt;&gt;"",O1764,IF(ISNUMBER(FIND("xant",E1764)),"ant",IF(ISNUMBER(FIND("xgre",E1764)),"gre","glb")))</f>
        <v>glb</v>
      </c>
      <c r="R1764" s="23"/>
      <c r="S1764" s="23" t="str">
        <f t="shared" si="81"/>
        <v>longitude, latitude, time</v>
      </c>
      <c r="T1764" s="23" t="str">
        <f t="shared" si="82"/>
        <v>area: mean where sea time: mean</v>
      </c>
      <c r="U1764" s="27" t="str">
        <f t="shared" si="83"/>
        <v>wdirswell</v>
      </c>
      <c r="V1764" s="23"/>
    </row>
    <row r="1765" spans="1:22" ht="70">
      <c r="A1765" s="23" t="s">
        <v>241</v>
      </c>
      <c r="B1765" s="23" t="s">
        <v>242</v>
      </c>
      <c r="C1765" s="24" t="s">
        <v>243</v>
      </c>
      <c r="D1765" s="24" t="s">
        <v>244</v>
      </c>
      <c r="E1765" s="24" t="s">
        <v>72</v>
      </c>
      <c r="F1765" s="23" t="s">
        <v>15</v>
      </c>
      <c r="G1765" s="23" t="s">
        <v>73</v>
      </c>
      <c r="H1765" s="23" t="s">
        <v>16</v>
      </c>
      <c r="I1765" s="24" t="s">
        <v>31</v>
      </c>
      <c r="J1765" s="23" t="s">
        <v>37</v>
      </c>
      <c r="K1765" s="25" t="s">
        <v>6191</v>
      </c>
      <c r="L1765" s="25" t="s">
        <v>14</v>
      </c>
      <c r="M1765" s="26"/>
      <c r="N1765" s="23"/>
      <c r="O1765" s="27"/>
      <c r="P1765" s="23" t="s">
        <v>6218</v>
      </c>
      <c r="Q1765" s="27" t="str">
        <f>IF(O1765&lt;&gt;"",O1765,IF(ISNUMBER(FIND("xant",E1765)),"ant",IF(ISNUMBER(FIND("xgre",E1765)),"gre","glb")))</f>
        <v>glb</v>
      </c>
      <c r="R1765" s="23"/>
      <c r="S1765" s="23" t="str">
        <f t="shared" si="81"/>
        <v>longitude, latitude, time</v>
      </c>
      <c r="T1765" s="23" t="str">
        <f t="shared" si="82"/>
        <v>area: mean where sea time: mean</v>
      </c>
      <c r="U1765" s="27" t="str">
        <f t="shared" si="83"/>
        <v>wdirwindsea</v>
      </c>
      <c r="V1765" s="23"/>
    </row>
    <row r="1766" spans="1:22" ht="70">
      <c r="A1766" s="23" t="s">
        <v>5183</v>
      </c>
      <c r="B1766" s="23" t="s">
        <v>242</v>
      </c>
      <c r="C1766" s="24" t="s">
        <v>243</v>
      </c>
      <c r="D1766" s="24" t="s">
        <v>244</v>
      </c>
      <c r="E1766" s="24" t="s">
        <v>72</v>
      </c>
      <c r="F1766" s="23" t="s">
        <v>15</v>
      </c>
      <c r="G1766" s="23" t="s">
        <v>73</v>
      </c>
      <c r="H1766" s="23" t="s">
        <v>16</v>
      </c>
      <c r="I1766" s="24" t="s">
        <v>31</v>
      </c>
      <c r="J1766" s="23" t="s">
        <v>37</v>
      </c>
      <c r="K1766" s="25" t="s">
        <v>6191</v>
      </c>
      <c r="L1766" s="25" t="s">
        <v>14</v>
      </c>
      <c r="M1766" s="26"/>
      <c r="N1766" s="23"/>
      <c r="O1766" s="27"/>
      <c r="P1766" s="23" t="s">
        <v>6218</v>
      </c>
      <c r="Q1766" s="27" t="str">
        <f>IF(O1766&lt;&gt;"",O1766,IF(ISNUMBER(FIND("xant",E1766)),"ant",IF(ISNUMBER(FIND("xgre",E1766)),"gre","glb")))</f>
        <v>glb</v>
      </c>
      <c r="R1766" s="23"/>
      <c r="S1766" s="23" t="str">
        <f t="shared" si="81"/>
        <v>longitude, latitude, time</v>
      </c>
      <c r="T1766" s="23" t="str">
        <f t="shared" si="82"/>
        <v>area: mean where sea time: mean</v>
      </c>
      <c r="U1766" s="27" t="str">
        <f t="shared" si="83"/>
        <v>wdirwindsea</v>
      </c>
      <c r="V1766" s="23"/>
    </row>
    <row r="1767" spans="1:22" ht="28">
      <c r="A1767" s="23" t="s">
        <v>1269</v>
      </c>
      <c r="B1767" s="23" t="s">
        <v>1270</v>
      </c>
      <c r="C1767" s="24" t="s">
        <v>1271</v>
      </c>
      <c r="D1767" s="24" t="s">
        <v>1272</v>
      </c>
      <c r="E1767" s="24" t="s">
        <v>14</v>
      </c>
      <c r="F1767" s="23" t="s">
        <v>15</v>
      </c>
      <c r="G1767" s="23"/>
      <c r="H1767" s="23" t="s">
        <v>16</v>
      </c>
      <c r="I1767" s="24" t="s">
        <v>17</v>
      </c>
      <c r="J1767" s="23" t="s">
        <v>18</v>
      </c>
      <c r="K1767" s="24"/>
      <c r="L1767" s="26"/>
      <c r="M1767" s="26"/>
      <c r="N1767" s="23"/>
      <c r="O1767" s="27"/>
      <c r="P1767" s="23" t="s">
        <v>6217</v>
      </c>
      <c r="Q1767" s="27" t="str">
        <f>IF(O1767&lt;&gt;"",O1767,IF(ISNUMBER(FIND("xant",E1767)),"ant",IF(ISNUMBER(FIND("xgre",E1767)),"gre","glb")))</f>
        <v>glb</v>
      </c>
      <c r="R1767" s="23"/>
      <c r="S1767" s="23" t="str">
        <f t="shared" si="81"/>
        <v>longitude, latitude, time</v>
      </c>
      <c r="T1767" s="23" t="str">
        <f t="shared" si="82"/>
        <v>area: time: mean</v>
      </c>
      <c r="U1767" s="27" t="str">
        <f t="shared" si="83"/>
        <v>wetbc</v>
      </c>
      <c r="V1767" s="23"/>
    </row>
    <row r="1768" spans="1:22" ht="28">
      <c r="A1768" s="23" t="s">
        <v>1273</v>
      </c>
      <c r="B1768" s="23" t="s">
        <v>1274</v>
      </c>
      <c r="C1768" s="24" t="s">
        <v>1275</v>
      </c>
      <c r="D1768" s="24" t="s">
        <v>1276</v>
      </c>
      <c r="E1768" s="24" t="s">
        <v>14</v>
      </c>
      <c r="F1768" s="23" t="s">
        <v>15</v>
      </c>
      <c r="G1768" s="23"/>
      <c r="H1768" s="23" t="s">
        <v>16</v>
      </c>
      <c r="I1768" s="24" t="s">
        <v>17</v>
      </c>
      <c r="J1768" s="23" t="s">
        <v>18</v>
      </c>
      <c r="K1768" s="24"/>
      <c r="L1768" s="26"/>
      <c r="M1768" s="26"/>
      <c r="N1768" s="23"/>
      <c r="O1768" s="27"/>
      <c r="P1768" s="23" t="s">
        <v>6217</v>
      </c>
      <c r="Q1768" s="27" t="str">
        <f>IF(O1768&lt;&gt;"",O1768,IF(ISNUMBER(FIND("xant",E1768)),"ant",IF(ISNUMBER(FIND("xgre",E1768)),"gre","glb")))</f>
        <v>glb</v>
      </c>
      <c r="R1768" s="23"/>
      <c r="S1768" s="23" t="str">
        <f t="shared" si="81"/>
        <v>longitude, latitude, time</v>
      </c>
      <c r="T1768" s="23" t="str">
        <f t="shared" si="82"/>
        <v>area: time: mean</v>
      </c>
      <c r="U1768" s="27" t="str">
        <f t="shared" si="83"/>
        <v>wetdust</v>
      </c>
      <c r="V1768" s="23"/>
    </row>
    <row r="1769" spans="1:22" ht="28">
      <c r="A1769" s="23" t="s">
        <v>1277</v>
      </c>
      <c r="B1769" s="23" t="s">
        <v>1278</v>
      </c>
      <c r="C1769" s="24" t="s">
        <v>1279</v>
      </c>
      <c r="D1769" s="24" t="s">
        <v>1280</v>
      </c>
      <c r="E1769" s="24" t="s">
        <v>634</v>
      </c>
      <c r="F1769" s="23" t="s">
        <v>268</v>
      </c>
      <c r="G1769" s="23"/>
      <c r="H1769" s="23" t="s">
        <v>16</v>
      </c>
      <c r="I1769" s="24" t="s">
        <v>17</v>
      </c>
      <c r="J1769" s="23" t="s">
        <v>18</v>
      </c>
      <c r="K1769" s="24"/>
      <c r="L1769" s="26"/>
      <c r="M1769" s="26"/>
      <c r="N1769" s="23"/>
      <c r="O1769" s="27"/>
      <c r="P1769" s="23" t="s">
        <v>6217</v>
      </c>
      <c r="Q1769" s="27" t="str">
        <f>IF(O1769&lt;&gt;"",O1769,IF(ISNUMBER(FIND("xant",E1769)),"ant",IF(ISNUMBER(FIND("xgre",E1769)),"gre","glb")))</f>
        <v>glb</v>
      </c>
      <c r="R1769" s="23"/>
      <c r="S1769" s="23" t="str">
        <f t="shared" si="81"/>
        <v>longitude, latitude, alevel, time</v>
      </c>
      <c r="T1769" s="23" t="str">
        <f t="shared" si="82"/>
        <v>area: time: mean</v>
      </c>
      <c r="U1769" s="27" t="str">
        <f t="shared" si="83"/>
        <v>wethno3</v>
      </c>
      <c r="V1769" s="23"/>
    </row>
    <row r="1770" spans="1:22" ht="70">
      <c r="A1770" s="23" t="s">
        <v>3528</v>
      </c>
      <c r="B1770" s="23" t="s">
        <v>3529</v>
      </c>
      <c r="C1770" s="24" t="s">
        <v>3530</v>
      </c>
      <c r="D1770" s="24" t="s">
        <v>3531</v>
      </c>
      <c r="E1770" s="24" t="s">
        <v>14</v>
      </c>
      <c r="F1770" s="23" t="s">
        <v>15</v>
      </c>
      <c r="G1770" s="23"/>
      <c r="H1770" s="23" t="s">
        <v>16</v>
      </c>
      <c r="I1770" s="24" t="s">
        <v>78</v>
      </c>
      <c r="J1770" s="23" t="s">
        <v>18</v>
      </c>
      <c r="K1770" s="24"/>
      <c r="L1770" s="26"/>
      <c r="M1770" s="26"/>
      <c r="N1770" s="23"/>
      <c r="O1770" s="27"/>
      <c r="P1770" s="23" t="s">
        <v>6217</v>
      </c>
      <c r="Q1770" s="27" t="str">
        <f>IF(O1770&lt;&gt;"",O1770,IF(ISNUMBER(FIND("xant",E1770)),"ant",IF(ISNUMBER(FIND("xgre",E1770)),"gre","glb")))</f>
        <v>glb</v>
      </c>
      <c r="R1770" s="23"/>
      <c r="S1770" s="23" t="str">
        <f t="shared" si="81"/>
        <v>longitude, latitude, time</v>
      </c>
      <c r="T1770" s="23" t="str">
        <f t="shared" si="82"/>
        <v>area: mean where land time: mean</v>
      </c>
      <c r="U1770" s="27" t="str">
        <f t="shared" si="83"/>
        <v>wetlandCH4</v>
      </c>
      <c r="V1770" s="23"/>
    </row>
    <row r="1771" spans="1:22" ht="70">
      <c r="A1771" s="23" t="s">
        <v>3532</v>
      </c>
      <c r="B1771" s="23" t="s">
        <v>3533</v>
      </c>
      <c r="C1771" s="24" t="s">
        <v>3534</v>
      </c>
      <c r="D1771" s="24" t="s">
        <v>3535</v>
      </c>
      <c r="E1771" s="24" t="s">
        <v>14</v>
      </c>
      <c r="F1771" s="23" t="s">
        <v>15</v>
      </c>
      <c r="G1771" s="23"/>
      <c r="H1771" s="23" t="s">
        <v>16</v>
      </c>
      <c r="I1771" s="24" t="s">
        <v>78</v>
      </c>
      <c r="J1771" s="23" t="s">
        <v>18</v>
      </c>
      <c r="K1771" s="24"/>
      <c r="L1771" s="26"/>
      <c r="M1771" s="26"/>
      <c r="N1771" s="23"/>
      <c r="O1771" s="27"/>
      <c r="P1771" s="23" t="s">
        <v>6217</v>
      </c>
      <c r="Q1771" s="27" t="str">
        <f>IF(O1771&lt;&gt;"",O1771,IF(ISNUMBER(FIND("xant",E1771)),"ant",IF(ISNUMBER(FIND("xgre",E1771)),"gre","glb")))</f>
        <v>glb</v>
      </c>
      <c r="R1771" s="23"/>
      <c r="S1771" s="23" t="str">
        <f t="shared" si="81"/>
        <v>longitude, latitude, time</v>
      </c>
      <c r="T1771" s="23" t="str">
        <f t="shared" si="82"/>
        <v>area: mean where land time: mean</v>
      </c>
      <c r="U1771" s="27" t="str">
        <f t="shared" si="83"/>
        <v>wetlandCH4cons</v>
      </c>
      <c r="V1771" s="23"/>
    </row>
    <row r="1772" spans="1:22" ht="70">
      <c r="A1772" s="23" t="s">
        <v>3536</v>
      </c>
      <c r="B1772" s="23" t="s">
        <v>3537</v>
      </c>
      <c r="C1772" s="24" t="s">
        <v>3538</v>
      </c>
      <c r="D1772" s="24" t="s">
        <v>3539</v>
      </c>
      <c r="E1772" s="24" t="s">
        <v>14</v>
      </c>
      <c r="F1772" s="23" t="s">
        <v>15</v>
      </c>
      <c r="G1772" s="23"/>
      <c r="H1772" s="23" t="s">
        <v>16</v>
      </c>
      <c r="I1772" s="24" t="s">
        <v>78</v>
      </c>
      <c r="J1772" s="23" t="s">
        <v>18</v>
      </c>
      <c r="K1772" s="24"/>
      <c r="L1772" s="26"/>
      <c r="M1772" s="26"/>
      <c r="N1772" s="23"/>
      <c r="O1772" s="27"/>
      <c r="P1772" s="23" t="s">
        <v>6217</v>
      </c>
      <c r="Q1772" s="27" t="str">
        <f>IF(O1772&lt;&gt;"",O1772,IF(ISNUMBER(FIND("xant",E1772)),"ant",IF(ISNUMBER(FIND("xgre",E1772)),"gre","glb")))</f>
        <v>glb</v>
      </c>
      <c r="R1772" s="23"/>
      <c r="S1772" s="23" t="str">
        <f t="shared" si="81"/>
        <v>longitude, latitude, time</v>
      </c>
      <c r="T1772" s="23" t="str">
        <f t="shared" si="82"/>
        <v>area: mean where land time: mean</v>
      </c>
      <c r="U1772" s="27" t="str">
        <f t="shared" si="83"/>
        <v>wetlandCH4prod</v>
      </c>
      <c r="V1772" s="23"/>
    </row>
    <row r="1773" spans="1:22" ht="84">
      <c r="A1773" s="23" t="s">
        <v>3540</v>
      </c>
      <c r="B1773" s="23" t="s">
        <v>3541</v>
      </c>
      <c r="C1773" s="24" t="s">
        <v>3542</v>
      </c>
      <c r="D1773" s="24" t="s">
        <v>3543</v>
      </c>
      <c r="E1773" s="24" t="s">
        <v>3544</v>
      </c>
      <c r="F1773" s="23" t="s">
        <v>15</v>
      </c>
      <c r="G1773" s="23" t="s">
        <v>3545</v>
      </c>
      <c r="H1773" s="23" t="s">
        <v>16</v>
      </c>
      <c r="I1773" s="24" t="s">
        <v>2837</v>
      </c>
      <c r="J1773" s="23" t="s">
        <v>18</v>
      </c>
      <c r="K1773" s="25" t="s">
        <v>5843</v>
      </c>
      <c r="L1773" s="29"/>
      <c r="M1773" s="29" t="s">
        <v>5842</v>
      </c>
      <c r="N1773" s="23"/>
      <c r="O1773" s="27"/>
      <c r="P1773" s="23" t="s">
        <v>6217</v>
      </c>
      <c r="Q1773" s="27" t="str">
        <f>IF(O1773&lt;&gt;"",O1773,IF(ISNUMBER(FIND("xant",E1773)),"ant",IF(ISNUMBER(FIND("xgre",E1773)),"gre","glb")))</f>
        <v>glb</v>
      </c>
      <c r="R1773" s="23"/>
      <c r="S1773" s="23" t="str">
        <f t="shared" si="81"/>
        <v>longitude, latitude, time, typewetla</v>
      </c>
      <c r="T1773" s="23" t="str">
        <f t="shared" si="82"/>
        <v>area: mean time:mean" (or "area time: mean")</v>
      </c>
      <c r="U1773" s="27" t="str">
        <f t="shared" si="83"/>
        <v>wetlandFrac</v>
      </c>
      <c r="V1773" s="23"/>
    </row>
    <row r="1774" spans="1:22" ht="42">
      <c r="A1774" s="23" t="s">
        <v>547</v>
      </c>
      <c r="B1774" s="23" t="s">
        <v>548</v>
      </c>
      <c r="C1774" s="24" t="s">
        <v>549</v>
      </c>
      <c r="D1774" s="24" t="s">
        <v>550</v>
      </c>
      <c r="E1774" s="24" t="s">
        <v>14</v>
      </c>
      <c r="F1774" s="23" t="s">
        <v>15</v>
      </c>
      <c r="G1774" s="23"/>
      <c r="H1774" s="23" t="s">
        <v>16</v>
      </c>
      <c r="I1774" s="24" t="s">
        <v>17</v>
      </c>
      <c r="J1774" s="23" t="s">
        <v>18</v>
      </c>
      <c r="K1774" s="24"/>
      <c r="L1774" s="26"/>
      <c r="M1774" s="26"/>
      <c r="N1774" s="23"/>
      <c r="O1774" s="27"/>
      <c r="P1774" s="23" t="s">
        <v>6217</v>
      </c>
      <c r="Q1774" s="27" t="str">
        <f>IF(O1774&lt;&gt;"",O1774,IF(ISNUMBER(FIND("xant",E1774)),"ant",IF(ISNUMBER(FIND("xgre",E1774)),"gre","glb")))</f>
        <v>glb</v>
      </c>
      <c r="R1774" s="23"/>
      <c r="S1774" s="23" t="str">
        <f t="shared" si="81"/>
        <v>longitude, latitude, time</v>
      </c>
      <c r="T1774" s="23" t="str">
        <f t="shared" si="82"/>
        <v>area: time: mean</v>
      </c>
      <c r="U1774" s="27" t="str">
        <f t="shared" si="83"/>
        <v>wetnh3</v>
      </c>
      <c r="V1774" s="23"/>
    </row>
    <row r="1775" spans="1:22" ht="28">
      <c r="A1775" s="23" t="s">
        <v>1281</v>
      </c>
      <c r="B1775" s="23" t="s">
        <v>548</v>
      </c>
      <c r="C1775" s="24" t="s">
        <v>1282</v>
      </c>
      <c r="D1775" s="24" t="s">
        <v>1283</v>
      </c>
      <c r="E1775" s="24" t="s">
        <v>14</v>
      </c>
      <c r="F1775" s="23" t="s">
        <v>15</v>
      </c>
      <c r="G1775" s="23"/>
      <c r="H1775" s="23" t="s">
        <v>16</v>
      </c>
      <c r="I1775" s="24" t="s">
        <v>17</v>
      </c>
      <c r="J1775" s="23" t="s">
        <v>18</v>
      </c>
      <c r="K1775" s="24"/>
      <c r="L1775" s="26"/>
      <c r="M1775" s="26"/>
      <c r="N1775" s="23"/>
      <c r="O1775" s="27"/>
      <c r="P1775" s="23" t="s">
        <v>6217</v>
      </c>
      <c r="Q1775" s="27" t="str">
        <f>IF(O1775&lt;&gt;"",O1775,IF(ISNUMBER(FIND("xant",E1775)),"ant",IF(ISNUMBER(FIND("xgre",E1775)),"gre","glb")))</f>
        <v>glb</v>
      </c>
      <c r="R1775" s="23"/>
      <c r="S1775" s="23" t="str">
        <f t="shared" si="81"/>
        <v>longitude, latitude, time</v>
      </c>
      <c r="T1775" s="23" t="str">
        <f t="shared" si="82"/>
        <v>area: time: mean</v>
      </c>
      <c r="U1775" s="27" t="str">
        <f t="shared" si="83"/>
        <v>wetnh3</v>
      </c>
      <c r="V1775" s="23"/>
    </row>
    <row r="1776" spans="1:22" ht="42">
      <c r="A1776" s="23" t="s">
        <v>551</v>
      </c>
      <c r="B1776" s="23" t="s">
        <v>552</v>
      </c>
      <c r="C1776" s="24" t="s">
        <v>553</v>
      </c>
      <c r="D1776" s="24" t="s">
        <v>554</v>
      </c>
      <c r="E1776" s="24" t="s">
        <v>14</v>
      </c>
      <c r="F1776" s="23" t="s">
        <v>15</v>
      </c>
      <c r="G1776" s="23"/>
      <c r="H1776" s="23" t="s">
        <v>16</v>
      </c>
      <c r="I1776" s="24" t="s">
        <v>17</v>
      </c>
      <c r="J1776" s="23" t="s">
        <v>18</v>
      </c>
      <c r="K1776" s="24"/>
      <c r="L1776" s="26"/>
      <c r="M1776" s="26"/>
      <c r="N1776" s="23"/>
      <c r="O1776" s="27"/>
      <c r="P1776" s="23" t="s">
        <v>6217</v>
      </c>
      <c r="Q1776" s="27" t="str">
        <f>IF(O1776&lt;&gt;"",O1776,IF(ISNUMBER(FIND("xant",E1776)),"ant",IF(ISNUMBER(FIND("xgre",E1776)),"gre","glb")))</f>
        <v>glb</v>
      </c>
      <c r="R1776" s="23"/>
      <c r="S1776" s="23" t="str">
        <f t="shared" si="81"/>
        <v>longitude, latitude, time</v>
      </c>
      <c r="T1776" s="23" t="str">
        <f t="shared" si="82"/>
        <v>area: time: mean</v>
      </c>
      <c r="U1776" s="27" t="str">
        <f t="shared" si="83"/>
        <v>wetnh4</v>
      </c>
      <c r="V1776" s="23"/>
    </row>
    <row r="1777" spans="1:22" ht="28">
      <c r="A1777" s="23" t="s">
        <v>1284</v>
      </c>
      <c r="B1777" s="23" t="s">
        <v>552</v>
      </c>
      <c r="C1777" s="24" t="s">
        <v>1285</v>
      </c>
      <c r="D1777" s="24" t="s">
        <v>1286</v>
      </c>
      <c r="E1777" s="24" t="s">
        <v>14</v>
      </c>
      <c r="F1777" s="23" t="s">
        <v>15</v>
      </c>
      <c r="G1777" s="23"/>
      <c r="H1777" s="23" t="s">
        <v>16</v>
      </c>
      <c r="I1777" s="24" t="s">
        <v>17</v>
      </c>
      <c r="J1777" s="23" t="s">
        <v>18</v>
      </c>
      <c r="K1777" s="24"/>
      <c r="L1777" s="26"/>
      <c r="M1777" s="26"/>
      <c r="N1777" s="23"/>
      <c r="O1777" s="27"/>
      <c r="P1777" s="23" t="s">
        <v>6217</v>
      </c>
      <c r="Q1777" s="27" t="str">
        <f>IF(O1777&lt;&gt;"",O1777,IF(ISNUMBER(FIND("xant",E1777)),"ant",IF(ISNUMBER(FIND("xgre",E1777)),"gre","glb")))</f>
        <v>glb</v>
      </c>
      <c r="R1777" s="23"/>
      <c r="S1777" s="23" t="str">
        <f t="shared" si="81"/>
        <v>longitude, latitude, time</v>
      </c>
      <c r="T1777" s="23" t="str">
        <f t="shared" si="82"/>
        <v>area: time: mean</v>
      </c>
      <c r="U1777" s="27" t="str">
        <f t="shared" si="83"/>
        <v>wetnh4</v>
      </c>
      <c r="V1777" s="23"/>
    </row>
    <row r="1778" spans="1:22" ht="28">
      <c r="A1778" s="23" t="s">
        <v>1287</v>
      </c>
      <c r="B1778" s="23" t="s">
        <v>1288</v>
      </c>
      <c r="C1778" s="24" t="s">
        <v>1289</v>
      </c>
      <c r="D1778" s="24" t="s">
        <v>1290</v>
      </c>
      <c r="E1778" s="24" t="s">
        <v>634</v>
      </c>
      <c r="F1778" s="23" t="s">
        <v>268</v>
      </c>
      <c r="G1778" s="23"/>
      <c r="H1778" s="23" t="s">
        <v>16</v>
      </c>
      <c r="I1778" s="24" t="s">
        <v>17</v>
      </c>
      <c r="J1778" s="23" t="s">
        <v>18</v>
      </c>
      <c r="K1778" s="24"/>
      <c r="L1778" s="26"/>
      <c r="M1778" s="26"/>
      <c r="N1778" s="23"/>
      <c r="O1778" s="27"/>
      <c r="P1778" s="23" t="s">
        <v>6217</v>
      </c>
      <c r="Q1778" s="27" t="str">
        <f>IF(O1778&lt;&gt;"",O1778,IF(ISNUMBER(FIND("xant",E1778)),"ant",IF(ISNUMBER(FIND("xgre",E1778)),"gre","glb")))</f>
        <v>glb</v>
      </c>
      <c r="R1778" s="23"/>
      <c r="S1778" s="23" t="str">
        <f t="shared" si="81"/>
        <v>longitude, latitude, alevel, time</v>
      </c>
      <c r="T1778" s="23" t="str">
        <f t="shared" si="82"/>
        <v>area: time: mean</v>
      </c>
      <c r="U1778" s="27" t="str">
        <f t="shared" si="83"/>
        <v>wetno3</v>
      </c>
      <c r="V1778" s="23"/>
    </row>
    <row r="1779" spans="1:22" ht="42">
      <c r="A1779" s="23" t="s">
        <v>555</v>
      </c>
      <c r="B1779" s="23" t="s">
        <v>556</v>
      </c>
      <c r="C1779" s="24" t="s">
        <v>557</v>
      </c>
      <c r="D1779" s="24" t="s">
        <v>558</v>
      </c>
      <c r="E1779" s="24" t="s">
        <v>14</v>
      </c>
      <c r="F1779" s="23" t="s">
        <v>15</v>
      </c>
      <c r="G1779" s="23"/>
      <c r="H1779" s="23" t="s">
        <v>16</v>
      </c>
      <c r="I1779" s="24" t="s">
        <v>17</v>
      </c>
      <c r="J1779" s="23" t="s">
        <v>18</v>
      </c>
      <c r="K1779" s="24"/>
      <c r="L1779" s="26"/>
      <c r="M1779" s="26"/>
      <c r="N1779" s="23"/>
      <c r="O1779" s="27"/>
      <c r="P1779" s="23" t="s">
        <v>6217</v>
      </c>
      <c r="Q1779" s="27" t="str">
        <f>IF(O1779&lt;&gt;"",O1779,IF(ISNUMBER(FIND("xant",E1779)),"ant",IF(ISNUMBER(FIND("xgre",E1779)),"gre","glb")))</f>
        <v>glb</v>
      </c>
      <c r="R1779" s="23"/>
      <c r="S1779" s="23" t="str">
        <f t="shared" si="81"/>
        <v>longitude, latitude, time</v>
      </c>
      <c r="T1779" s="23" t="str">
        <f t="shared" si="82"/>
        <v>area: time: mean</v>
      </c>
      <c r="U1779" s="27" t="str">
        <f t="shared" si="83"/>
        <v>wetnoy</v>
      </c>
      <c r="V1779" s="23"/>
    </row>
    <row r="1780" spans="1:22" ht="56">
      <c r="A1780" s="23" t="s">
        <v>1291</v>
      </c>
      <c r="B1780" s="23" t="s">
        <v>556</v>
      </c>
      <c r="C1780" s="24" t="s">
        <v>1292</v>
      </c>
      <c r="D1780" s="24" t="s">
        <v>1293</v>
      </c>
      <c r="E1780" s="24" t="s">
        <v>14</v>
      </c>
      <c r="F1780" s="23" t="s">
        <v>15</v>
      </c>
      <c r="G1780" s="23"/>
      <c r="H1780" s="23" t="s">
        <v>16</v>
      </c>
      <c r="I1780" s="24" t="s">
        <v>17</v>
      </c>
      <c r="J1780" s="23" t="s">
        <v>18</v>
      </c>
      <c r="K1780" s="24"/>
      <c r="L1780" s="26"/>
      <c r="M1780" s="26"/>
      <c r="N1780" s="23"/>
      <c r="O1780" s="27"/>
      <c r="P1780" s="23" t="s">
        <v>6217</v>
      </c>
      <c r="Q1780" s="27" t="str">
        <f>IF(O1780&lt;&gt;"",O1780,IF(ISNUMBER(FIND("xant",E1780)),"ant",IF(ISNUMBER(FIND("xgre",E1780)),"gre","glb")))</f>
        <v>glb</v>
      </c>
      <c r="R1780" s="23"/>
      <c r="S1780" s="23" t="str">
        <f t="shared" si="81"/>
        <v>longitude, latitude, time</v>
      </c>
      <c r="T1780" s="23" t="str">
        <f t="shared" si="82"/>
        <v>area: time: mean</v>
      </c>
      <c r="U1780" s="27" t="str">
        <f t="shared" si="83"/>
        <v>wetnoy</v>
      </c>
      <c r="V1780" s="23"/>
    </row>
    <row r="1781" spans="1:22" ht="28">
      <c r="A1781" s="23" t="s">
        <v>1294</v>
      </c>
      <c r="B1781" s="23" t="s">
        <v>1295</v>
      </c>
      <c r="C1781" s="24" t="s">
        <v>1296</v>
      </c>
      <c r="D1781" s="24" t="s">
        <v>1297</v>
      </c>
      <c r="E1781" s="24" t="s">
        <v>14</v>
      </c>
      <c r="F1781" s="23" t="s">
        <v>15</v>
      </c>
      <c r="G1781" s="23"/>
      <c r="H1781" s="23" t="s">
        <v>16</v>
      </c>
      <c r="I1781" s="24" t="s">
        <v>17</v>
      </c>
      <c r="J1781" s="23" t="s">
        <v>18</v>
      </c>
      <c r="K1781" s="24"/>
      <c r="L1781" s="26"/>
      <c r="M1781" s="26"/>
      <c r="N1781" s="23"/>
      <c r="O1781" s="27"/>
      <c r="P1781" s="23" t="s">
        <v>6217</v>
      </c>
      <c r="Q1781" s="27" t="str">
        <f>IF(O1781&lt;&gt;"",O1781,IF(ISNUMBER(FIND("xant",E1781)),"ant",IF(ISNUMBER(FIND("xgre",E1781)),"gre","glb")))</f>
        <v>glb</v>
      </c>
      <c r="R1781" s="23"/>
      <c r="S1781" s="23" t="str">
        <f t="shared" si="81"/>
        <v>longitude, latitude, time</v>
      </c>
      <c r="T1781" s="23" t="str">
        <f t="shared" si="82"/>
        <v>area: time: mean</v>
      </c>
      <c r="U1781" s="27" t="str">
        <f t="shared" si="83"/>
        <v>wetoa</v>
      </c>
      <c r="V1781" s="23"/>
    </row>
    <row r="1782" spans="1:22" ht="14">
      <c r="A1782" s="23" t="s">
        <v>1298</v>
      </c>
      <c r="B1782" s="23" t="s">
        <v>1299</v>
      </c>
      <c r="C1782" s="24" t="s">
        <v>1300</v>
      </c>
      <c r="D1782" s="24" t="s">
        <v>1301</v>
      </c>
      <c r="E1782" s="24" t="s">
        <v>14</v>
      </c>
      <c r="F1782" s="23" t="s">
        <v>15</v>
      </c>
      <c r="G1782" s="23"/>
      <c r="H1782" s="23" t="s">
        <v>16</v>
      </c>
      <c r="I1782" s="24" t="s">
        <v>17</v>
      </c>
      <c r="J1782" s="23" t="s">
        <v>18</v>
      </c>
      <c r="K1782" s="24"/>
      <c r="L1782" s="26"/>
      <c r="M1782" s="26"/>
      <c r="N1782" s="23"/>
      <c r="O1782" s="27"/>
      <c r="P1782" s="23" t="s">
        <v>6217</v>
      </c>
      <c r="Q1782" s="27" t="str">
        <f>IF(O1782&lt;&gt;"",O1782,IF(ISNUMBER(FIND("xant",E1782)),"ant",IF(ISNUMBER(FIND("xgre",E1782)),"gre","glb")))</f>
        <v>glb</v>
      </c>
      <c r="R1782" s="23"/>
      <c r="S1782" s="23" t="str">
        <f t="shared" si="81"/>
        <v>longitude, latitude, time</v>
      </c>
      <c r="T1782" s="23" t="str">
        <f t="shared" si="82"/>
        <v>area: time: mean</v>
      </c>
      <c r="U1782" s="27" t="str">
        <f t="shared" si="83"/>
        <v>wetso2</v>
      </c>
      <c r="V1782" s="23"/>
    </row>
    <row r="1783" spans="1:22" ht="42">
      <c r="A1783" s="23" t="s">
        <v>1302</v>
      </c>
      <c r="B1783" s="23" t="s">
        <v>1303</v>
      </c>
      <c r="C1783" s="24" t="s">
        <v>1304</v>
      </c>
      <c r="D1783" s="24" t="s">
        <v>1305</v>
      </c>
      <c r="E1783" s="24" t="s">
        <v>14</v>
      </c>
      <c r="F1783" s="23" t="s">
        <v>15</v>
      </c>
      <c r="G1783" s="23"/>
      <c r="H1783" s="23" t="s">
        <v>16</v>
      </c>
      <c r="I1783" s="24" t="s">
        <v>17</v>
      </c>
      <c r="J1783" s="23" t="s">
        <v>18</v>
      </c>
      <c r="K1783" s="24"/>
      <c r="L1783" s="26"/>
      <c r="M1783" s="26"/>
      <c r="N1783" s="23"/>
      <c r="O1783" s="27"/>
      <c r="P1783" s="23" t="s">
        <v>6217</v>
      </c>
      <c r="Q1783" s="27" t="str">
        <f>IF(O1783&lt;&gt;"",O1783,IF(ISNUMBER(FIND("xant",E1783)),"ant",IF(ISNUMBER(FIND("xgre",E1783)),"gre","glb")))</f>
        <v>glb</v>
      </c>
      <c r="R1783" s="23"/>
      <c r="S1783" s="23" t="str">
        <f t="shared" si="81"/>
        <v>longitude, latitude, time</v>
      </c>
      <c r="T1783" s="23" t="str">
        <f t="shared" si="82"/>
        <v>area: time: mean</v>
      </c>
      <c r="U1783" s="27" t="str">
        <f t="shared" si="83"/>
        <v>wetso4</v>
      </c>
      <c r="V1783" s="23"/>
    </row>
    <row r="1784" spans="1:22" ht="28">
      <c r="A1784" s="23" t="s">
        <v>1306</v>
      </c>
      <c r="B1784" s="23" t="s">
        <v>1307</v>
      </c>
      <c r="C1784" s="24" t="s">
        <v>1308</v>
      </c>
      <c r="D1784" s="24" t="s">
        <v>1309</v>
      </c>
      <c r="E1784" s="24" t="s">
        <v>14</v>
      </c>
      <c r="F1784" s="23" t="s">
        <v>15</v>
      </c>
      <c r="G1784" s="23"/>
      <c r="H1784" s="23" t="s">
        <v>16</v>
      </c>
      <c r="I1784" s="24" t="s">
        <v>17</v>
      </c>
      <c r="J1784" s="23" t="s">
        <v>18</v>
      </c>
      <c r="K1784" s="24"/>
      <c r="L1784" s="26"/>
      <c r="M1784" s="26"/>
      <c r="N1784" s="23"/>
      <c r="O1784" s="27"/>
      <c r="P1784" s="23" t="s">
        <v>6217</v>
      </c>
      <c r="Q1784" s="27" t="str">
        <f>IF(O1784&lt;&gt;"",O1784,IF(ISNUMBER(FIND("xant",E1784)),"ant",IF(ISNUMBER(FIND("xgre",E1784)),"gre","glb")))</f>
        <v>glb</v>
      </c>
      <c r="R1784" s="23"/>
      <c r="S1784" s="23" t="str">
        <f t="shared" si="81"/>
        <v>longitude, latitude, time</v>
      </c>
      <c r="T1784" s="23" t="str">
        <f t="shared" si="82"/>
        <v>area: time: mean</v>
      </c>
      <c r="U1784" s="27" t="str">
        <f t="shared" si="83"/>
        <v>wetss</v>
      </c>
      <c r="V1784" s="23"/>
    </row>
    <row r="1785" spans="1:22" ht="42">
      <c r="A1785" s="23" t="s">
        <v>5184</v>
      </c>
      <c r="B1785" s="23" t="s">
        <v>5185</v>
      </c>
      <c r="C1785" s="24" t="s">
        <v>5186</v>
      </c>
      <c r="D1785" s="24" t="s">
        <v>5187</v>
      </c>
      <c r="E1785" s="24" t="s">
        <v>14</v>
      </c>
      <c r="F1785" s="23" t="s">
        <v>15</v>
      </c>
      <c r="G1785" s="23"/>
      <c r="H1785" s="23" t="s">
        <v>16</v>
      </c>
      <c r="I1785" s="24" t="s">
        <v>31</v>
      </c>
      <c r="J1785" s="23" t="s">
        <v>37</v>
      </c>
      <c r="K1785" s="24"/>
      <c r="L1785" s="26"/>
      <c r="M1785" s="26"/>
      <c r="N1785" s="23"/>
      <c r="O1785" s="27"/>
      <c r="P1785" s="23" t="s">
        <v>6218</v>
      </c>
      <c r="Q1785" s="27" t="str">
        <f>IF(O1785&lt;&gt;"",O1785,IF(ISNUMBER(FIND("xant",E1785)),"ant",IF(ISNUMBER(FIND("xgre",E1785)),"gre","glb")))</f>
        <v>glb</v>
      </c>
      <c r="R1785" s="23"/>
      <c r="S1785" s="23" t="str">
        <f t="shared" si="81"/>
        <v>longitude, latitude, time</v>
      </c>
      <c r="T1785" s="23" t="str">
        <f t="shared" si="82"/>
        <v>area: mean where sea time: mean</v>
      </c>
      <c r="U1785" s="27" t="str">
        <f t="shared" si="83"/>
        <v>wfcorr</v>
      </c>
      <c r="V1785" s="23"/>
    </row>
    <row r="1786" spans="1:22" ht="42">
      <c r="A1786" s="23" t="s">
        <v>174</v>
      </c>
      <c r="B1786" s="23" t="s">
        <v>175</v>
      </c>
      <c r="C1786" s="24" t="s">
        <v>176</v>
      </c>
      <c r="D1786" s="24" t="s">
        <v>177</v>
      </c>
      <c r="E1786" s="24" t="s">
        <v>14</v>
      </c>
      <c r="F1786" s="23" t="s">
        <v>15</v>
      </c>
      <c r="G1786" s="23"/>
      <c r="H1786" s="23" t="s">
        <v>16</v>
      </c>
      <c r="I1786" s="24" t="s">
        <v>31</v>
      </c>
      <c r="J1786" s="23" t="s">
        <v>37</v>
      </c>
      <c r="K1786" s="24"/>
      <c r="L1786" s="26"/>
      <c r="M1786" s="26"/>
      <c r="N1786" s="23"/>
      <c r="O1786" s="27"/>
      <c r="P1786" s="23" t="s">
        <v>6218</v>
      </c>
      <c r="Q1786" s="27" t="str">
        <f>IF(O1786&lt;&gt;"",O1786,IF(ISNUMBER(FIND("xant",E1786)),"ant",IF(ISNUMBER(FIND("xgre",E1786)),"gre","glb")))</f>
        <v>glb</v>
      </c>
      <c r="R1786" s="23"/>
      <c r="S1786" s="23" t="str">
        <f t="shared" si="81"/>
        <v>longitude, latitude, time</v>
      </c>
      <c r="T1786" s="23" t="str">
        <f t="shared" si="82"/>
        <v>area: mean where sea time: mean</v>
      </c>
      <c r="U1786" s="27" t="str">
        <f t="shared" si="83"/>
        <v>wfo</v>
      </c>
      <c r="V1786" s="23"/>
    </row>
    <row r="1787" spans="1:22" ht="42">
      <c r="A1787" s="23" t="s">
        <v>5188</v>
      </c>
      <c r="B1787" s="23" t="s">
        <v>175</v>
      </c>
      <c r="C1787" s="24" t="s">
        <v>176</v>
      </c>
      <c r="D1787" s="24" t="s">
        <v>177</v>
      </c>
      <c r="E1787" s="24" t="s">
        <v>14</v>
      </c>
      <c r="F1787" s="23" t="s">
        <v>15</v>
      </c>
      <c r="G1787" s="23"/>
      <c r="H1787" s="23" t="s">
        <v>16</v>
      </c>
      <c r="I1787" s="24" t="s">
        <v>31</v>
      </c>
      <c r="J1787" s="23" t="s">
        <v>37</v>
      </c>
      <c r="K1787" s="24"/>
      <c r="L1787" s="26"/>
      <c r="M1787" s="26"/>
      <c r="N1787" s="23"/>
      <c r="O1787" s="27"/>
      <c r="P1787" s="23" t="s">
        <v>6218</v>
      </c>
      <c r="Q1787" s="27" t="str">
        <f>IF(O1787&lt;&gt;"",O1787,IF(ISNUMBER(FIND("xant",E1787)),"ant",IF(ISNUMBER(FIND("xgre",E1787)),"gre","glb")))</f>
        <v>glb</v>
      </c>
      <c r="R1787" s="23"/>
      <c r="S1787" s="23" t="str">
        <f t="shared" si="81"/>
        <v>longitude, latitude, time</v>
      </c>
      <c r="T1787" s="23" t="str">
        <f t="shared" si="82"/>
        <v>area: mean where sea time: mean</v>
      </c>
      <c r="U1787" s="27" t="str">
        <f t="shared" si="83"/>
        <v>wfo</v>
      </c>
      <c r="V1787" s="23"/>
    </row>
    <row r="1788" spans="1:22" ht="28">
      <c r="A1788" s="23" t="s">
        <v>5189</v>
      </c>
      <c r="B1788" s="23" t="s">
        <v>5190</v>
      </c>
      <c r="C1788" s="24" t="s">
        <v>5191</v>
      </c>
      <c r="D1788" s="24" t="s">
        <v>5192</v>
      </c>
      <c r="E1788" s="24" t="s">
        <v>29</v>
      </c>
      <c r="F1788" s="23" t="s">
        <v>30</v>
      </c>
      <c r="G1788" s="23"/>
      <c r="H1788" s="23" t="s">
        <v>16</v>
      </c>
      <c r="I1788" s="24" t="s">
        <v>4375</v>
      </c>
      <c r="J1788" s="23" t="s">
        <v>32</v>
      </c>
      <c r="K1788" s="24"/>
      <c r="L1788" s="26"/>
      <c r="M1788" s="26"/>
      <c r="N1788" s="23"/>
      <c r="O1788" s="27"/>
      <c r="P1788" s="23" t="s">
        <v>6218</v>
      </c>
      <c r="Q1788" s="27" t="str">
        <f>IF(O1788&lt;&gt;"",O1788,IF(ISNUMBER(FIND("xant",E1788)),"ant",IF(ISNUMBER(FIND("xgre",E1788)),"gre","glb")))</f>
        <v>glb</v>
      </c>
      <c r="R1788" s="23"/>
      <c r="S1788" s="23" t="str">
        <f t="shared" si="81"/>
        <v>longitude, latitude, olevel, time</v>
      </c>
      <c r="T1788" s="23" t="str">
        <f t="shared" si="82"/>
        <v>area: sum where sea time: mean</v>
      </c>
      <c r="U1788" s="27" t="str">
        <f t="shared" si="83"/>
        <v>wmo</v>
      </c>
      <c r="V1788" s="23"/>
    </row>
    <row r="1789" spans="1:22" ht="28">
      <c r="A1789" s="23" t="s">
        <v>4340</v>
      </c>
      <c r="B1789" s="23" t="s">
        <v>4341</v>
      </c>
      <c r="C1789" s="24" t="s">
        <v>4342</v>
      </c>
      <c r="D1789" s="24" t="s">
        <v>4343</v>
      </c>
      <c r="E1789" s="24" t="s">
        <v>29</v>
      </c>
      <c r="F1789" s="23" t="s">
        <v>30</v>
      </c>
      <c r="G1789" s="23"/>
      <c r="H1789" s="23" t="s">
        <v>16</v>
      </c>
      <c r="I1789" s="24" t="s">
        <v>31</v>
      </c>
      <c r="J1789" s="23" t="s">
        <v>32</v>
      </c>
      <c r="K1789" s="24"/>
      <c r="L1789" s="26"/>
      <c r="M1789" s="26"/>
      <c r="N1789" s="23"/>
      <c r="O1789" s="27"/>
      <c r="P1789" s="23" t="s">
        <v>6218</v>
      </c>
      <c r="Q1789" s="27" t="str">
        <f>IF(O1789&lt;&gt;"",O1789,IF(ISNUMBER(FIND("xant",E1789)),"ant",IF(ISNUMBER(FIND("xgre",E1789)),"gre","glb")))</f>
        <v>glb</v>
      </c>
      <c r="R1789" s="23"/>
      <c r="S1789" s="23" t="str">
        <f t="shared" si="81"/>
        <v>longitude, latitude, olevel, time</v>
      </c>
      <c r="T1789" s="23" t="str">
        <f t="shared" si="82"/>
        <v>area: mean where sea time: mean</v>
      </c>
      <c r="U1789" s="27" t="str">
        <f t="shared" si="83"/>
        <v>wo</v>
      </c>
      <c r="V1789" s="23"/>
    </row>
    <row r="1790" spans="1:22" ht="28">
      <c r="A1790" s="23" t="s">
        <v>5193</v>
      </c>
      <c r="B1790" s="23" t="s">
        <v>4341</v>
      </c>
      <c r="C1790" s="24" t="s">
        <v>4342</v>
      </c>
      <c r="D1790" s="24" t="s">
        <v>4343</v>
      </c>
      <c r="E1790" s="24" t="s">
        <v>29</v>
      </c>
      <c r="F1790" s="23" t="s">
        <v>30</v>
      </c>
      <c r="G1790" s="23"/>
      <c r="H1790" s="23" t="s">
        <v>16</v>
      </c>
      <c r="I1790" s="24" t="s">
        <v>31</v>
      </c>
      <c r="J1790" s="23" t="s">
        <v>32</v>
      </c>
      <c r="K1790" s="24"/>
      <c r="L1790" s="26"/>
      <c r="M1790" s="26"/>
      <c r="N1790" s="23"/>
      <c r="O1790" s="27"/>
      <c r="P1790" s="23" t="s">
        <v>6218</v>
      </c>
      <c r="Q1790" s="27" t="str">
        <f>IF(O1790&lt;&gt;"",O1790,IF(ISNUMBER(FIND("xant",E1790)),"ant",IF(ISNUMBER(FIND("xgre",E1790)),"gre","glb")))</f>
        <v>glb</v>
      </c>
      <c r="R1790" s="23"/>
      <c r="S1790" s="23" t="str">
        <f t="shared" si="81"/>
        <v>longitude, latitude, olevel, time</v>
      </c>
      <c r="T1790" s="23" t="str">
        <f t="shared" si="82"/>
        <v>area: mean where sea time: mean</v>
      </c>
      <c r="U1790" s="27" t="str">
        <f t="shared" si="83"/>
        <v>wo</v>
      </c>
      <c r="V1790" s="23"/>
    </row>
    <row r="1791" spans="1:22" ht="98">
      <c r="A1791" s="23" t="s">
        <v>178</v>
      </c>
      <c r="B1791" s="23" t="s">
        <v>179</v>
      </c>
      <c r="C1791" s="24" t="s">
        <v>180</v>
      </c>
      <c r="D1791" s="24" t="s">
        <v>181</v>
      </c>
      <c r="E1791" s="24" t="s">
        <v>72</v>
      </c>
      <c r="F1791" s="23" t="s">
        <v>15</v>
      </c>
      <c r="G1791" s="23" t="s">
        <v>73</v>
      </c>
      <c r="H1791" s="23" t="s">
        <v>16</v>
      </c>
      <c r="I1791" s="24" t="s">
        <v>31</v>
      </c>
      <c r="J1791" s="23" t="s">
        <v>37</v>
      </c>
      <c r="K1791" s="25" t="s">
        <v>6191</v>
      </c>
      <c r="L1791" s="25" t="s">
        <v>14</v>
      </c>
      <c r="M1791" s="26"/>
      <c r="N1791" s="23"/>
      <c r="O1791" s="27"/>
      <c r="P1791" s="23" t="s">
        <v>6218</v>
      </c>
      <c r="Q1791" s="27" t="str">
        <f>IF(O1791&lt;&gt;"",O1791,IF(ISNUMBER(FIND("xant",E1791)),"ant",IF(ISNUMBER(FIND("xgre",E1791)),"gre","glb")))</f>
        <v>glb</v>
      </c>
      <c r="R1791" s="23"/>
      <c r="S1791" s="23" t="str">
        <f t="shared" si="81"/>
        <v>longitude, latitude, time</v>
      </c>
      <c r="T1791" s="23" t="str">
        <f t="shared" si="82"/>
        <v>area: mean where sea time: mean</v>
      </c>
      <c r="U1791" s="27" t="str">
        <f t="shared" si="83"/>
        <v>wpdir</v>
      </c>
      <c r="V1791" s="23"/>
    </row>
    <row r="1792" spans="1:22" ht="98">
      <c r="A1792" s="23" t="s">
        <v>202</v>
      </c>
      <c r="B1792" s="23" t="s">
        <v>179</v>
      </c>
      <c r="C1792" s="24" t="s">
        <v>180</v>
      </c>
      <c r="D1792" s="24" t="s">
        <v>181</v>
      </c>
      <c r="E1792" s="24" t="s">
        <v>191</v>
      </c>
      <c r="F1792" s="23" t="s">
        <v>15</v>
      </c>
      <c r="G1792" s="23" t="s">
        <v>73</v>
      </c>
      <c r="H1792" s="23" t="s">
        <v>66</v>
      </c>
      <c r="I1792" s="24" t="s">
        <v>31</v>
      </c>
      <c r="J1792" s="23" t="s">
        <v>37</v>
      </c>
      <c r="K1792" s="25" t="s">
        <v>6193</v>
      </c>
      <c r="L1792" s="25" t="s">
        <v>14</v>
      </c>
      <c r="M1792" s="26"/>
      <c r="N1792" s="23"/>
      <c r="O1792" s="27"/>
      <c r="P1792" s="23" t="s">
        <v>6218</v>
      </c>
      <c r="Q1792" s="27" t="str">
        <f>IF(O1792&lt;&gt;"",O1792,IF(ISNUMBER(FIND("xant",E1792)),"ant",IF(ISNUMBER(FIND("xgre",E1792)),"gre","glb")))</f>
        <v>glb</v>
      </c>
      <c r="R1792" s="23"/>
      <c r="S1792" s="23" t="str">
        <f t="shared" si="81"/>
        <v>longitude, latitude, time</v>
      </c>
      <c r="T1792" s="23" t="str">
        <f t="shared" si="82"/>
        <v>area: mean where sea time: mean</v>
      </c>
      <c r="U1792" s="27" t="str">
        <f t="shared" si="83"/>
        <v>wpdir</v>
      </c>
      <c r="V1792" s="23"/>
    </row>
    <row r="1793" spans="1:22" ht="98">
      <c r="A1793" s="23" t="s">
        <v>245</v>
      </c>
      <c r="B1793" s="23" t="s">
        <v>179</v>
      </c>
      <c r="C1793" s="24" t="s">
        <v>180</v>
      </c>
      <c r="D1793" s="24" t="s">
        <v>181</v>
      </c>
      <c r="E1793" s="24" t="s">
        <v>72</v>
      </c>
      <c r="F1793" s="23" t="s">
        <v>15</v>
      </c>
      <c r="G1793" s="23" t="s">
        <v>73</v>
      </c>
      <c r="H1793" s="23" t="s">
        <v>16</v>
      </c>
      <c r="I1793" s="24" t="s">
        <v>31</v>
      </c>
      <c r="J1793" s="23" t="s">
        <v>37</v>
      </c>
      <c r="K1793" s="25" t="s">
        <v>6191</v>
      </c>
      <c r="L1793" s="25" t="s">
        <v>14</v>
      </c>
      <c r="M1793" s="26"/>
      <c r="N1793" s="23"/>
      <c r="O1793" s="27"/>
      <c r="P1793" s="23" t="s">
        <v>6218</v>
      </c>
      <c r="Q1793" s="27" t="str">
        <f>IF(O1793&lt;&gt;"",O1793,IF(ISNUMBER(FIND("xant",E1793)),"ant",IF(ISNUMBER(FIND("xgre",E1793)),"gre","glb")))</f>
        <v>glb</v>
      </c>
      <c r="R1793" s="23"/>
      <c r="S1793" s="23" t="str">
        <f t="shared" si="81"/>
        <v>longitude, latitude, time</v>
      </c>
      <c r="T1793" s="23" t="str">
        <f t="shared" si="82"/>
        <v>area: mean where sea time: mean</v>
      </c>
      <c r="U1793" s="27" t="str">
        <f t="shared" si="83"/>
        <v>wpdir</v>
      </c>
      <c r="V1793" s="23"/>
    </row>
    <row r="1794" spans="1:22" ht="98">
      <c r="A1794" s="17" t="s">
        <v>5194</v>
      </c>
      <c r="B1794" s="17" t="s">
        <v>179</v>
      </c>
      <c r="C1794" s="18" t="s">
        <v>180</v>
      </c>
      <c r="D1794" s="18" t="s">
        <v>181</v>
      </c>
      <c r="E1794" s="18" t="s">
        <v>72</v>
      </c>
      <c r="F1794" s="17" t="s">
        <v>15</v>
      </c>
      <c r="G1794" s="17" t="s">
        <v>73</v>
      </c>
      <c r="H1794" s="17" t="s">
        <v>16</v>
      </c>
      <c r="I1794" s="18" t="s">
        <v>31</v>
      </c>
      <c r="J1794" s="17" t="s">
        <v>37</v>
      </c>
      <c r="K1794" s="25" t="s">
        <v>6191</v>
      </c>
      <c r="L1794" s="25" t="s">
        <v>14</v>
      </c>
      <c r="M1794" s="26"/>
      <c r="N1794" s="23"/>
      <c r="O1794" s="27"/>
      <c r="P1794" s="23" t="s">
        <v>6218</v>
      </c>
      <c r="Q1794" s="27" t="str">
        <f>IF(O1794&lt;&gt;"",O1794,IF(ISNUMBER(FIND("xant",E1794)),"ant",IF(ISNUMBER(FIND("xgre",E1794)),"gre","glb")))</f>
        <v>glb</v>
      </c>
      <c r="R1794" s="23"/>
      <c r="S1794" s="23" t="str">
        <f t="shared" ref="S1794:S1857" si="84">IF(L1794="",E1794,L1794)</f>
        <v>longitude, latitude, time</v>
      </c>
      <c r="T1794" s="23" t="str">
        <f t="shared" ref="T1794:T1857" si="85">IF(M1794="",I1794,M1794)</f>
        <v>area: mean where sea time: mean</v>
      </c>
      <c r="U1794" s="27" t="str">
        <f t="shared" ref="U1794:U1857" si="86">IF(N1794="",B1794,N1794)</f>
        <v>wpdir</v>
      </c>
      <c r="V1794" s="23"/>
    </row>
    <row r="1795" spans="1:22" ht="98">
      <c r="A1795" s="23" t="s">
        <v>246</v>
      </c>
      <c r="B1795" s="23" t="s">
        <v>247</v>
      </c>
      <c r="C1795" s="24" t="s">
        <v>248</v>
      </c>
      <c r="D1795" s="24" t="s">
        <v>249</v>
      </c>
      <c r="E1795" s="24" t="s">
        <v>72</v>
      </c>
      <c r="F1795" s="23" t="s">
        <v>15</v>
      </c>
      <c r="G1795" s="23" t="s">
        <v>73</v>
      </c>
      <c r="H1795" s="23" t="s">
        <v>16</v>
      </c>
      <c r="I1795" s="24" t="s">
        <v>31</v>
      </c>
      <c r="J1795" s="23" t="s">
        <v>37</v>
      </c>
      <c r="K1795" s="25" t="s">
        <v>6191</v>
      </c>
      <c r="L1795" s="25" t="s">
        <v>14</v>
      </c>
      <c r="M1795" s="26"/>
      <c r="N1795" s="23"/>
      <c r="O1795" s="27"/>
      <c r="P1795" s="23" t="s">
        <v>6218</v>
      </c>
      <c r="Q1795" s="27" t="str">
        <f>IF(O1795&lt;&gt;"",O1795,IF(ISNUMBER(FIND("xant",E1795)),"ant",IF(ISNUMBER(FIND("xgre",E1795)),"gre","glb")))</f>
        <v>glb</v>
      </c>
      <c r="R1795" s="23"/>
      <c r="S1795" s="23" t="str">
        <f t="shared" si="84"/>
        <v>longitude, latitude, time</v>
      </c>
      <c r="T1795" s="23" t="str">
        <f t="shared" si="85"/>
        <v>area: mean where sea time: mean</v>
      </c>
      <c r="U1795" s="27" t="str">
        <f t="shared" si="86"/>
        <v>wpdirswell</v>
      </c>
      <c r="V1795" s="23"/>
    </row>
    <row r="1796" spans="1:22" ht="98">
      <c r="A1796" s="23" t="s">
        <v>5195</v>
      </c>
      <c r="B1796" s="23" t="s">
        <v>247</v>
      </c>
      <c r="C1796" s="24" t="s">
        <v>248</v>
      </c>
      <c r="D1796" s="24" t="s">
        <v>249</v>
      </c>
      <c r="E1796" s="24" t="s">
        <v>72</v>
      </c>
      <c r="F1796" s="23" t="s">
        <v>15</v>
      </c>
      <c r="G1796" s="23" t="s">
        <v>73</v>
      </c>
      <c r="H1796" s="23" t="s">
        <v>16</v>
      </c>
      <c r="I1796" s="24" t="s">
        <v>31</v>
      </c>
      <c r="J1796" s="23" t="s">
        <v>37</v>
      </c>
      <c r="K1796" s="25" t="s">
        <v>6191</v>
      </c>
      <c r="L1796" s="25" t="s">
        <v>14</v>
      </c>
      <c r="M1796" s="26"/>
      <c r="N1796" s="23"/>
      <c r="O1796" s="27"/>
      <c r="P1796" s="23" t="s">
        <v>6218</v>
      </c>
      <c r="Q1796" s="27" t="str">
        <f>IF(O1796&lt;&gt;"",O1796,IF(ISNUMBER(FIND("xant",E1796)),"ant",IF(ISNUMBER(FIND("xgre",E1796)),"gre","glb")))</f>
        <v>glb</v>
      </c>
      <c r="R1796" s="23"/>
      <c r="S1796" s="23" t="str">
        <f t="shared" si="84"/>
        <v>longitude, latitude, time</v>
      </c>
      <c r="T1796" s="23" t="str">
        <f t="shared" si="85"/>
        <v>area: mean where sea time: mean</v>
      </c>
      <c r="U1796" s="27" t="str">
        <f t="shared" si="86"/>
        <v>wpdirswell</v>
      </c>
      <c r="V1796" s="23"/>
    </row>
    <row r="1797" spans="1:22" ht="98">
      <c r="A1797" s="23" t="s">
        <v>250</v>
      </c>
      <c r="B1797" s="23" t="s">
        <v>251</v>
      </c>
      <c r="C1797" s="24" t="s">
        <v>252</v>
      </c>
      <c r="D1797" s="24" t="s">
        <v>253</v>
      </c>
      <c r="E1797" s="24" t="s">
        <v>72</v>
      </c>
      <c r="F1797" s="23" t="s">
        <v>15</v>
      </c>
      <c r="G1797" s="23" t="s">
        <v>73</v>
      </c>
      <c r="H1797" s="23" t="s">
        <v>16</v>
      </c>
      <c r="I1797" s="24" t="s">
        <v>31</v>
      </c>
      <c r="J1797" s="23" t="s">
        <v>37</v>
      </c>
      <c r="K1797" s="25" t="s">
        <v>6191</v>
      </c>
      <c r="L1797" s="25" t="s">
        <v>14</v>
      </c>
      <c r="M1797" s="26"/>
      <c r="N1797" s="23"/>
      <c r="O1797" s="27"/>
      <c r="P1797" s="23" t="s">
        <v>6218</v>
      </c>
      <c r="Q1797" s="27" t="str">
        <f>IF(O1797&lt;&gt;"",O1797,IF(ISNUMBER(FIND("xant",E1797)),"ant",IF(ISNUMBER(FIND("xgre",E1797)),"gre","glb")))</f>
        <v>glb</v>
      </c>
      <c r="R1797" s="23"/>
      <c r="S1797" s="23" t="str">
        <f t="shared" si="84"/>
        <v>longitude, latitude, time</v>
      </c>
      <c r="T1797" s="23" t="str">
        <f t="shared" si="85"/>
        <v>area: mean where sea time: mean</v>
      </c>
      <c r="U1797" s="27" t="str">
        <f t="shared" si="86"/>
        <v>wpdirwindsea</v>
      </c>
      <c r="V1797" s="23"/>
    </row>
    <row r="1798" spans="1:22" ht="98">
      <c r="A1798" s="23" t="s">
        <v>5196</v>
      </c>
      <c r="B1798" s="23" t="s">
        <v>251</v>
      </c>
      <c r="C1798" s="24" t="s">
        <v>252</v>
      </c>
      <c r="D1798" s="24" t="s">
        <v>253</v>
      </c>
      <c r="E1798" s="24" t="s">
        <v>72</v>
      </c>
      <c r="F1798" s="23" t="s">
        <v>15</v>
      </c>
      <c r="G1798" s="23" t="s">
        <v>73</v>
      </c>
      <c r="H1798" s="23" t="s">
        <v>16</v>
      </c>
      <c r="I1798" s="24" t="s">
        <v>31</v>
      </c>
      <c r="J1798" s="23" t="s">
        <v>37</v>
      </c>
      <c r="K1798" s="25" t="s">
        <v>6191</v>
      </c>
      <c r="L1798" s="25" t="s">
        <v>14</v>
      </c>
      <c r="M1798" s="26"/>
      <c r="N1798" s="23"/>
      <c r="O1798" s="27"/>
      <c r="P1798" s="23" t="s">
        <v>6218</v>
      </c>
      <c r="Q1798" s="27" t="str">
        <f>IF(O1798&lt;&gt;"",O1798,IF(ISNUMBER(FIND("xant",E1798)),"ant",IF(ISNUMBER(FIND("xgre",E1798)),"gre","glb")))</f>
        <v>glb</v>
      </c>
      <c r="R1798" s="23"/>
      <c r="S1798" s="23" t="str">
        <f t="shared" si="84"/>
        <v>longitude, latitude, time</v>
      </c>
      <c r="T1798" s="23" t="str">
        <f t="shared" si="85"/>
        <v>area: mean where sea time: mean</v>
      </c>
      <c r="U1798" s="27" t="str">
        <f t="shared" si="86"/>
        <v>wpdirwindsea</v>
      </c>
      <c r="V1798" s="23"/>
    </row>
    <row r="1799" spans="1:22" ht="84">
      <c r="A1799" s="23" t="s">
        <v>182</v>
      </c>
      <c r="B1799" s="23" t="s">
        <v>183</v>
      </c>
      <c r="C1799" s="24" t="s">
        <v>184</v>
      </c>
      <c r="D1799" s="24" t="s">
        <v>185</v>
      </c>
      <c r="E1799" s="24" t="s">
        <v>72</v>
      </c>
      <c r="F1799" s="23" t="s">
        <v>15</v>
      </c>
      <c r="G1799" s="23" t="s">
        <v>73</v>
      </c>
      <c r="H1799" s="23" t="s">
        <v>16</v>
      </c>
      <c r="I1799" s="24" t="s">
        <v>31</v>
      </c>
      <c r="J1799" s="23" t="s">
        <v>37</v>
      </c>
      <c r="K1799" s="25" t="s">
        <v>6191</v>
      </c>
      <c r="L1799" s="25" t="s">
        <v>14</v>
      </c>
      <c r="M1799" s="26"/>
      <c r="N1799" s="23"/>
      <c r="O1799" s="27"/>
      <c r="P1799" s="23" t="s">
        <v>6218</v>
      </c>
      <c r="Q1799" s="27" t="str">
        <f>IF(O1799&lt;&gt;"",O1799,IF(ISNUMBER(FIND("xant",E1799)),"ant",IF(ISNUMBER(FIND("xgre",E1799)),"gre","glb")))</f>
        <v>glb</v>
      </c>
      <c r="R1799" s="23"/>
      <c r="S1799" s="23" t="str">
        <f t="shared" si="84"/>
        <v>longitude, latitude, time</v>
      </c>
      <c r="T1799" s="23" t="str">
        <f t="shared" si="85"/>
        <v>area: mean where sea time: mean</v>
      </c>
      <c r="U1799" s="27" t="str">
        <f t="shared" si="86"/>
        <v>wpp</v>
      </c>
      <c r="V1799" s="23"/>
    </row>
    <row r="1800" spans="1:22" ht="84">
      <c r="A1800" s="23" t="s">
        <v>203</v>
      </c>
      <c r="B1800" s="23" t="s">
        <v>183</v>
      </c>
      <c r="C1800" s="24" t="s">
        <v>204</v>
      </c>
      <c r="D1800" s="24" t="s">
        <v>185</v>
      </c>
      <c r="E1800" s="24" t="s">
        <v>191</v>
      </c>
      <c r="F1800" s="23" t="s">
        <v>15</v>
      </c>
      <c r="G1800" s="23" t="s">
        <v>73</v>
      </c>
      <c r="H1800" s="23" t="s">
        <v>66</v>
      </c>
      <c r="I1800" s="24" t="s">
        <v>31</v>
      </c>
      <c r="J1800" s="23" t="s">
        <v>37</v>
      </c>
      <c r="K1800" s="25" t="s">
        <v>6193</v>
      </c>
      <c r="L1800" s="25" t="s">
        <v>14</v>
      </c>
      <c r="M1800" s="26"/>
      <c r="N1800" s="23"/>
      <c r="O1800" s="27"/>
      <c r="P1800" s="23" t="s">
        <v>6218</v>
      </c>
      <c r="Q1800" s="27" t="str">
        <f>IF(O1800&lt;&gt;"",O1800,IF(ISNUMBER(FIND("xant",E1800)),"ant",IF(ISNUMBER(FIND("xgre",E1800)),"gre","glb")))</f>
        <v>glb</v>
      </c>
      <c r="R1800" s="23"/>
      <c r="S1800" s="23" t="str">
        <f t="shared" si="84"/>
        <v>longitude, latitude, time</v>
      </c>
      <c r="T1800" s="23" t="str">
        <f t="shared" si="85"/>
        <v>area: mean where sea time: mean</v>
      </c>
      <c r="U1800" s="27" t="str">
        <f t="shared" si="86"/>
        <v>wpp</v>
      </c>
      <c r="V1800" s="23"/>
    </row>
    <row r="1801" spans="1:22" ht="84">
      <c r="A1801" s="23" t="s">
        <v>254</v>
      </c>
      <c r="B1801" s="23" t="s">
        <v>183</v>
      </c>
      <c r="C1801" s="24" t="s">
        <v>184</v>
      </c>
      <c r="D1801" s="24" t="s">
        <v>185</v>
      </c>
      <c r="E1801" s="24" t="s">
        <v>72</v>
      </c>
      <c r="F1801" s="23" t="s">
        <v>15</v>
      </c>
      <c r="G1801" s="23" t="s">
        <v>73</v>
      </c>
      <c r="H1801" s="23" t="s">
        <v>16</v>
      </c>
      <c r="I1801" s="24" t="s">
        <v>31</v>
      </c>
      <c r="J1801" s="23" t="s">
        <v>37</v>
      </c>
      <c r="K1801" s="25" t="s">
        <v>6191</v>
      </c>
      <c r="L1801" s="25" t="s">
        <v>14</v>
      </c>
      <c r="M1801" s="26"/>
      <c r="N1801" s="23"/>
      <c r="O1801" s="27"/>
      <c r="P1801" s="23" t="s">
        <v>6218</v>
      </c>
      <c r="Q1801" s="27" t="str">
        <f>IF(O1801&lt;&gt;"",O1801,IF(ISNUMBER(FIND("xant",E1801)),"ant",IF(ISNUMBER(FIND("xgre",E1801)),"gre","glb")))</f>
        <v>glb</v>
      </c>
      <c r="R1801" s="23"/>
      <c r="S1801" s="23" t="str">
        <f t="shared" si="84"/>
        <v>longitude, latitude, time</v>
      </c>
      <c r="T1801" s="23" t="str">
        <f t="shared" si="85"/>
        <v>area: mean where sea time: mean</v>
      </c>
      <c r="U1801" s="27" t="str">
        <f t="shared" si="86"/>
        <v>wpp</v>
      </c>
      <c r="V1801" s="23"/>
    </row>
    <row r="1802" spans="1:22" ht="84">
      <c r="A1802" s="17" t="s">
        <v>5197</v>
      </c>
      <c r="B1802" s="17" t="s">
        <v>183</v>
      </c>
      <c r="C1802" s="18" t="s">
        <v>204</v>
      </c>
      <c r="D1802" s="18" t="s">
        <v>185</v>
      </c>
      <c r="E1802" s="18" t="s">
        <v>72</v>
      </c>
      <c r="F1802" s="17" t="s">
        <v>15</v>
      </c>
      <c r="G1802" s="17" t="s">
        <v>73</v>
      </c>
      <c r="H1802" s="17" t="s">
        <v>16</v>
      </c>
      <c r="I1802" s="18" t="s">
        <v>31</v>
      </c>
      <c r="J1802" s="17" t="s">
        <v>37</v>
      </c>
      <c r="K1802" s="25" t="s">
        <v>6191</v>
      </c>
      <c r="L1802" s="25" t="s">
        <v>14</v>
      </c>
      <c r="M1802" s="26"/>
      <c r="N1802" s="23"/>
      <c r="O1802" s="27"/>
      <c r="P1802" s="23" t="s">
        <v>6218</v>
      </c>
      <c r="Q1802" s="27" t="str">
        <f>IF(O1802&lt;&gt;"",O1802,IF(ISNUMBER(FIND("xant",E1802)),"ant",IF(ISNUMBER(FIND("xgre",E1802)),"gre","glb")))</f>
        <v>glb</v>
      </c>
      <c r="R1802" s="23"/>
      <c r="S1802" s="23" t="str">
        <f t="shared" si="84"/>
        <v>longitude, latitude, time</v>
      </c>
      <c r="T1802" s="23" t="str">
        <f t="shared" si="85"/>
        <v>area: mean where sea time: mean</v>
      </c>
      <c r="U1802" s="27" t="str">
        <f t="shared" si="86"/>
        <v>wpp</v>
      </c>
      <c r="V1802" s="23"/>
    </row>
    <row r="1803" spans="1:22" ht="84">
      <c r="A1803" s="23" t="s">
        <v>255</v>
      </c>
      <c r="B1803" s="23" t="s">
        <v>256</v>
      </c>
      <c r="C1803" s="24" t="s">
        <v>257</v>
      </c>
      <c r="D1803" s="24" t="s">
        <v>258</v>
      </c>
      <c r="E1803" s="24" t="s">
        <v>72</v>
      </c>
      <c r="F1803" s="23" t="s">
        <v>15</v>
      </c>
      <c r="G1803" s="23" t="s">
        <v>73</v>
      </c>
      <c r="H1803" s="23" t="s">
        <v>16</v>
      </c>
      <c r="I1803" s="24" t="s">
        <v>31</v>
      </c>
      <c r="J1803" s="23" t="s">
        <v>37</v>
      </c>
      <c r="K1803" s="25" t="s">
        <v>6191</v>
      </c>
      <c r="L1803" s="25" t="s">
        <v>14</v>
      </c>
      <c r="M1803" s="26"/>
      <c r="N1803" s="23"/>
      <c r="O1803" s="27"/>
      <c r="P1803" s="23" t="s">
        <v>6218</v>
      </c>
      <c r="Q1803" s="27" t="str">
        <f>IF(O1803&lt;&gt;"",O1803,IF(ISNUMBER(FIND("xant",E1803)),"ant",IF(ISNUMBER(FIND("xgre",E1803)),"gre","glb")))</f>
        <v>glb</v>
      </c>
      <c r="R1803" s="23"/>
      <c r="S1803" s="23" t="str">
        <f t="shared" si="84"/>
        <v>longitude, latitude, time</v>
      </c>
      <c r="T1803" s="23" t="str">
        <f t="shared" si="85"/>
        <v>area: mean where sea time: mean</v>
      </c>
      <c r="U1803" s="27" t="str">
        <f t="shared" si="86"/>
        <v>wppswell</v>
      </c>
      <c r="V1803" s="23"/>
    </row>
    <row r="1804" spans="1:22" ht="84">
      <c r="A1804" s="23" t="s">
        <v>5198</v>
      </c>
      <c r="B1804" s="23" t="s">
        <v>256</v>
      </c>
      <c r="C1804" s="24" t="s">
        <v>257</v>
      </c>
      <c r="D1804" s="24" t="s">
        <v>258</v>
      </c>
      <c r="E1804" s="24" t="s">
        <v>72</v>
      </c>
      <c r="F1804" s="23" t="s">
        <v>15</v>
      </c>
      <c r="G1804" s="23" t="s">
        <v>73</v>
      </c>
      <c r="H1804" s="23" t="s">
        <v>16</v>
      </c>
      <c r="I1804" s="24" t="s">
        <v>31</v>
      </c>
      <c r="J1804" s="23" t="s">
        <v>37</v>
      </c>
      <c r="K1804" s="25" t="s">
        <v>6191</v>
      </c>
      <c r="L1804" s="25" t="s">
        <v>14</v>
      </c>
      <c r="M1804" s="26"/>
      <c r="N1804" s="23"/>
      <c r="O1804" s="27"/>
      <c r="P1804" s="23" t="s">
        <v>6218</v>
      </c>
      <c r="Q1804" s="27" t="str">
        <f>IF(O1804&lt;&gt;"",O1804,IF(ISNUMBER(FIND("xant",E1804)),"ant",IF(ISNUMBER(FIND("xgre",E1804)),"gre","glb")))</f>
        <v>glb</v>
      </c>
      <c r="R1804" s="23"/>
      <c r="S1804" s="23" t="str">
        <f t="shared" si="84"/>
        <v>longitude, latitude, time</v>
      </c>
      <c r="T1804" s="23" t="str">
        <f t="shared" si="85"/>
        <v>area: mean where sea time: mean</v>
      </c>
      <c r="U1804" s="27" t="str">
        <f t="shared" si="86"/>
        <v>wppswell</v>
      </c>
      <c r="V1804" s="23"/>
    </row>
    <row r="1805" spans="1:22" ht="70">
      <c r="A1805" s="23" t="s">
        <v>259</v>
      </c>
      <c r="B1805" s="23" t="s">
        <v>260</v>
      </c>
      <c r="C1805" s="24" t="s">
        <v>261</v>
      </c>
      <c r="D1805" s="24" t="s">
        <v>262</v>
      </c>
      <c r="E1805" s="24" t="s">
        <v>72</v>
      </c>
      <c r="F1805" s="23" t="s">
        <v>15</v>
      </c>
      <c r="G1805" s="23" t="s">
        <v>73</v>
      </c>
      <c r="H1805" s="23" t="s">
        <v>16</v>
      </c>
      <c r="I1805" s="24" t="s">
        <v>31</v>
      </c>
      <c r="J1805" s="23" t="s">
        <v>37</v>
      </c>
      <c r="K1805" s="25" t="s">
        <v>6191</v>
      </c>
      <c r="L1805" s="25" t="s">
        <v>14</v>
      </c>
      <c r="M1805" s="26"/>
      <c r="N1805" s="23"/>
      <c r="O1805" s="27"/>
      <c r="P1805" s="23" t="s">
        <v>6218</v>
      </c>
      <c r="Q1805" s="27" t="str">
        <f>IF(O1805&lt;&gt;"",O1805,IF(ISNUMBER(FIND("xant",E1805)),"ant",IF(ISNUMBER(FIND("xgre",E1805)),"gre","glb")))</f>
        <v>glb</v>
      </c>
      <c r="R1805" s="23"/>
      <c r="S1805" s="23" t="str">
        <f t="shared" si="84"/>
        <v>longitude, latitude, time</v>
      </c>
      <c r="T1805" s="23" t="str">
        <f t="shared" si="85"/>
        <v>area: mean where sea time: mean</v>
      </c>
      <c r="U1805" s="27" t="str">
        <f t="shared" si="86"/>
        <v>wppwindsea</v>
      </c>
      <c r="V1805" s="23"/>
    </row>
    <row r="1806" spans="1:22" ht="70">
      <c r="A1806" s="23" t="s">
        <v>5199</v>
      </c>
      <c r="B1806" s="23" t="s">
        <v>260</v>
      </c>
      <c r="C1806" s="24" t="s">
        <v>261</v>
      </c>
      <c r="D1806" s="24" t="s">
        <v>262</v>
      </c>
      <c r="E1806" s="24" t="s">
        <v>72</v>
      </c>
      <c r="F1806" s="23" t="s">
        <v>15</v>
      </c>
      <c r="G1806" s="23" t="s">
        <v>73</v>
      </c>
      <c r="H1806" s="23" t="s">
        <v>16</v>
      </c>
      <c r="I1806" s="24" t="s">
        <v>31</v>
      </c>
      <c r="J1806" s="23" t="s">
        <v>37</v>
      </c>
      <c r="K1806" s="25" t="s">
        <v>6191</v>
      </c>
      <c r="L1806" s="25" t="s">
        <v>14</v>
      </c>
      <c r="M1806" s="26"/>
      <c r="N1806" s="23"/>
      <c r="O1806" s="27"/>
      <c r="P1806" s="23" t="s">
        <v>6218</v>
      </c>
      <c r="Q1806" s="27" t="str">
        <f>IF(O1806&lt;&gt;"",O1806,IF(ISNUMBER(FIND("xant",E1806)),"ant",IF(ISNUMBER(FIND("xgre",E1806)),"gre","glb")))</f>
        <v>glb</v>
      </c>
      <c r="R1806" s="23"/>
      <c r="S1806" s="23" t="str">
        <f t="shared" si="84"/>
        <v>longitude, latitude, time</v>
      </c>
      <c r="T1806" s="23" t="str">
        <f t="shared" si="85"/>
        <v>area: mean where sea time: mean</v>
      </c>
      <c r="U1806" s="27" t="str">
        <f t="shared" si="86"/>
        <v>wppwindsea</v>
      </c>
      <c r="V1806" s="23"/>
    </row>
    <row r="1807" spans="1:22" ht="28">
      <c r="A1807" s="23" t="s">
        <v>2188</v>
      </c>
      <c r="B1807" s="23" t="s">
        <v>2189</v>
      </c>
      <c r="C1807" s="24" t="s">
        <v>2190</v>
      </c>
      <c r="D1807" s="24" t="s">
        <v>2191</v>
      </c>
      <c r="E1807" s="24" t="s">
        <v>164</v>
      </c>
      <c r="F1807" s="23" t="s">
        <v>15</v>
      </c>
      <c r="G1807" s="23" t="s">
        <v>165</v>
      </c>
      <c r="H1807" s="23" t="s">
        <v>16</v>
      </c>
      <c r="I1807" s="24" t="s">
        <v>310</v>
      </c>
      <c r="J1807" s="23" t="s">
        <v>18</v>
      </c>
      <c r="K1807" s="24" t="s">
        <v>6159</v>
      </c>
      <c r="L1807" s="26"/>
      <c r="M1807" s="26"/>
      <c r="N1807" s="23" t="s">
        <v>6174</v>
      </c>
      <c r="O1807" s="27"/>
      <c r="P1807" s="23" t="s">
        <v>6217</v>
      </c>
      <c r="Q1807" s="27" t="str">
        <f>IF(O1807&lt;&gt;"",O1807,IF(ISNUMBER(FIND("xant",E1807)),"ant",IF(ISNUMBER(FIND("xgre",E1807)),"gre","glb")))</f>
        <v>glb</v>
      </c>
      <c r="R1807" s="23"/>
      <c r="S1807" s="23" t="str">
        <f t="shared" si="84"/>
        <v>longitude, latitude, time, height100m</v>
      </c>
      <c r="T1807" s="23" t="str">
        <f t="shared" si="85"/>
        <v>area: mean time: maximum</v>
      </c>
      <c r="U1807" s="27" t="str">
        <f t="shared" si="86"/>
        <v>wsgmax</v>
      </c>
      <c r="V1807" s="23"/>
    </row>
    <row r="1808" spans="1:22" ht="28">
      <c r="A1808" s="23" t="s">
        <v>3549</v>
      </c>
      <c r="B1808" s="23" t="s">
        <v>2189</v>
      </c>
      <c r="C1808" s="24" t="s">
        <v>2190</v>
      </c>
      <c r="D1808" s="24" t="s">
        <v>3550</v>
      </c>
      <c r="E1808" s="24" t="s">
        <v>164</v>
      </c>
      <c r="F1808" s="23" t="s">
        <v>15</v>
      </c>
      <c r="G1808" s="23" t="s">
        <v>165</v>
      </c>
      <c r="H1808" s="23" t="s">
        <v>16</v>
      </c>
      <c r="I1808" s="24" t="s">
        <v>310</v>
      </c>
      <c r="J1808" s="23" t="s">
        <v>18</v>
      </c>
      <c r="K1808" s="24" t="s">
        <v>6159</v>
      </c>
      <c r="L1808" s="26"/>
      <c r="M1808" s="26"/>
      <c r="N1808" s="23" t="s">
        <v>6174</v>
      </c>
      <c r="O1808" s="27"/>
      <c r="P1808" s="23" t="s">
        <v>6217</v>
      </c>
      <c r="Q1808" s="27" t="str">
        <f>IF(O1808&lt;&gt;"",O1808,IF(ISNUMBER(FIND("xant",E1808)),"ant",IF(ISNUMBER(FIND("xgre",E1808)),"gre","glb")))</f>
        <v>glb</v>
      </c>
      <c r="R1808" s="23"/>
      <c r="S1808" s="23" t="str">
        <f t="shared" si="84"/>
        <v>longitude, latitude, time, height100m</v>
      </c>
      <c r="T1808" s="23" t="str">
        <f t="shared" si="85"/>
        <v>area: mean time: maximum</v>
      </c>
      <c r="U1808" s="27" t="str">
        <f t="shared" si="86"/>
        <v>wsgmax</v>
      </c>
      <c r="V1808" s="23"/>
    </row>
    <row r="1809" spans="1:22" ht="14">
      <c r="A1809" s="23" t="s">
        <v>2184</v>
      </c>
      <c r="B1809" s="23" t="s">
        <v>2185</v>
      </c>
      <c r="C1809" s="24" t="s">
        <v>2186</v>
      </c>
      <c r="D1809" s="24" t="s">
        <v>2187</v>
      </c>
      <c r="E1809" s="24" t="s">
        <v>338</v>
      </c>
      <c r="F1809" s="23" t="s">
        <v>15</v>
      </c>
      <c r="G1809" s="23" t="s">
        <v>197</v>
      </c>
      <c r="H1809" s="23" t="s">
        <v>16</v>
      </c>
      <c r="I1809" s="24" t="s">
        <v>310</v>
      </c>
      <c r="J1809" s="23" t="s">
        <v>18</v>
      </c>
      <c r="K1809" s="24" t="s">
        <v>6159</v>
      </c>
      <c r="L1809" s="26"/>
      <c r="M1809" s="26"/>
      <c r="N1809" s="23" t="s">
        <v>6174</v>
      </c>
      <c r="O1809" s="27"/>
      <c r="P1809" s="23" t="s">
        <v>6217</v>
      </c>
      <c r="Q1809" s="27" t="str">
        <f>IF(O1809&lt;&gt;"",O1809,IF(ISNUMBER(FIND("xant",E1809)),"ant",IF(ISNUMBER(FIND("xgre",E1809)),"gre","glb")))</f>
        <v>glb</v>
      </c>
      <c r="R1809" s="23"/>
      <c r="S1809" s="23" t="str">
        <f t="shared" si="84"/>
        <v>longitude, latitude, time, height10m</v>
      </c>
      <c r="T1809" s="23" t="str">
        <f t="shared" si="85"/>
        <v>area: mean time: maximum</v>
      </c>
      <c r="U1809" s="27" t="str">
        <f t="shared" si="86"/>
        <v>wsgmax</v>
      </c>
      <c r="V1809" s="23"/>
    </row>
    <row r="1810" spans="1:22" ht="14">
      <c r="A1810" s="23" t="s">
        <v>3546</v>
      </c>
      <c r="B1810" s="23" t="s">
        <v>2185</v>
      </c>
      <c r="C1810" s="24" t="s">
        <v>3547</v>
      </c>
      <c r="D1810" s="24" t="s">
        <v>3548</v>
      </c>
      <c r="E1810" s="24" t="s">
        <v>338</v>
      </c>
      <c r="F1810" s="23" t="s">
        <v>15</v>
      </c>
      <c r="G1810" s="23" t="s">
        <v>197</v>
      </c>
      <c r="H1810" s="23" t="s">
        <v>16</v>
      </c>
      <c r="I1810" s="24" t="s">
        <v>310</v>
      </c>
      <c r="J1810" s="23" t="s">
        <v>18</v>
      </c>
      <c r="K1810" s="24" t="s">
        <v>6159</v>
      </c>
      <c r="L1810" s="26"/>
      <c r="M1810" s="26"/>
      <c r="N1810" s="23" t="s">
        <v>6174</v>
      </c>
      <c r="O1810" s="27"/>
      <c r="P1810" s="23" t="s">
        <v>6217</v>
      </c>
      <c r="Q1810" s="27" t="str">
        <f>IF(O1810&lt;&gt;"",O1810,IF(ISNUMBER(FIND("xant",E1810)),"ant",IF(ISNUMBER(FIND("xgre",E1810)),"gre","glb")))</f>
        <v>glb</v>
      </c>
      <c r="R1810" s="23"/>
      <c r="S1810" s="23" t="str">
        <f t="shared" si="84"/>
        <v>longitude, latitude, time, height10m</v>
      </c>
      <c r="T1810" s="23" t="str">
        <f t="shared" si="85"/>
        <v>area: mean time: maximum</v>
      </c>
      <c r="U1810" s="27" t="str">
        <f t="shared" si="86"/>
        <v>wsgmax</v>
      </c>
      <c r="V1810" s="23"/>
    </row>
    <row r="1811" spans="1:22" ht="14">
      <c r="A1811" s="23" t="s">
        <v>2626</v>
      </c>
      <c r="B1811" s="23" t="s">
        <v>2627</v>
      </c>
      <c r="C1811" s="24" t="s">
        <v>2628</v>
      </c>
      <c r="D1811" s="24" t="s">
        <v>2629</v>
      </c>
      <c r="E1811" s="24" t="s">
        <v>14</v>
      </c>
      <c r="F1811" s="23" t="s">
        <v>15</v>
      </c>
      <c r="G1811" s="23"/>
      <c r="H1811" s="23" t="s">
        <v>16</v>
      </c>
      <c r="I1811" s="24" t="s">
        <v>78</v>
      </c>
      <c r="J1811" s="23" t="s">
        <v>2300</v>
      </c>
      <c r="K1811" s="24"/>
      <c r="L1811" s="26"/>
      <c r="M1811" s="26"/>
      <c r="N1811" s="23"/>
      <c r="O1811" s="27"/>
      <c r="P1811" s="23" t="s">
        <v>6217</v>
      </c>
      <c r="Q1811" s="27" t="str">
        <f>IF(O1811&lt;&gt;"",O1811,IF(ISNUMBER(FIND("xant",E1811)),"ant",IF(ISNUMBER(FIND("xgre",E1811)),"gre","glb")))</f>
        <v>glb</v>
      </c>
      <c r="R1811" s="23"/>
      <c r="S1811" s="23" t="str">
        <f t="shared" si="84"/>
        <v>longitude, latitude, time</v>
      </c>
      <c r="T1811" s="23" t="str">
        <f t="shared" si="85"/>
        <v>area: mean where land time: mean</v>
      </c>
      <c r="U1811" s="27" t="str">
        <f t="shared" si="86"/>
        <v>wtd</v>
      </c>
      <c r="V1811" s="23"/>
    </row>
    <row r="1812" spans="1:22" ht="28">
      <c r="A1812" s="23" t="s">
        <v>2695</v>
      </c>
      <c r="B1812" s="23" t="s">
        <v>2696</v>
      </c>
      <c r="C1812" s="24" t="s">
        <v>2697</v>
      </c>
      <c r="D1812" s="24" t="s">
        <v>2634</v>
      </c>
      <c r="E1812" s="24" t="s">
        <v>1318</v>
      </c>
      <c r="F1812" s="23" t="s">
        <v>1319</v>
      </c>
      <c r="G1812" s="23"/>
      <c r="H1812" s="23" t="s">
        <v>16</v>
      </c>
      <c r="I1812" s="24" t="s">
        <v>1320</v>
      </c>
      <c r="J1812" s="23"/>
      <c r="K1812" s="24"/>
      <c r="L1812" s="26"/>
      <c r="M1812" s="26"/>
      <c r="N1812" s="23"/>
      <c r="O1812" s="27"/>
      <c r="P1812" s="23" t="s">
        <v>6217</v>
      </c>
      <c r="Q1812" s="27" t="str">
        <f>IF(O1812&lt;&gt;"",O1812,IF(ISNUMBER(FIND("xant",E1812)),"ant",IF(ISNUMBER(FIND("xgre",E1812)),"gre","glb")))</f>
        <v>glb</v>
      </c>
      <c r="R1812" s="23"/>
      <c r="S1812" s="23" t="str">
        <f t="shared" si="84"/>
        <v>latitude, plev39, time</v>
      </c>
      <c r="T1812" s="23" t="str">
        <f t="shared" si="85"/>
        <v>longitude: time: mean where air</v>
      </c>
      <c r="U1812" s="27" t="str">
        <f t="shared" si="86"/>
        <v>wtem</v>
      </c>
      <c r="V1812" s="23"/>
    </row>
    <row r="1813" spans="1:22" ht="70">
      <c r="A1813" s="23" t="s">
        <v>3573</v>
      </c>
      <c r="B1813" s="23" t="s">
        <v>2696</v>
      </c>
      <c r="C1813" s="24" t="s">
        <v>2697</v>
      </c>
      <c r="D1813" s="24" t="s">
        <v>3574</v>
      </c>
      <c r="E1813" s="24" t="s">
        <v>1318</v>
      </c>
      <c r="F1813" s="23" t="s">
        <v>1319</v>
      </c>
      <c r="G1813" s="23"/>
      <c r="H1813" s="23" t="s">
        <v>16</v>
      </c>
      <c r="I1813" s="24" t="s">
        <v>1320</v>
      </c>
      <c r="J1813" s="23"/>
      <c r="K1813" s="24"/>
      <c r="L1813" s="26"/>
      <c r="M1813" s="26"/>
      <c r="N1813" s="23"/>
      <c r="O1813" s="27"/>
      <c r="P1813" s="23" t="s">
        <v>6217</v>
      </c>
      <c r="Q1813" s="27" t="str">
        <f>IF(O1813&lt;&gt;"",O1813,IF(ISNUMBER(FIND("xant",E1813)),"ant",IF(ISNUMBER(FIND("xgre",E1813)),"gre","glb")))</f>
        <v>glb</v>
      </c>
      <c r="R1813" s="23"/>
      <c r="S1813" s="23" t="str">
        <f t="shared" si="84"/>
        <v>latitude, plev39, time</v>
      </c>
      <c r="T1813" s="23" t="str">
        <f t="shared" si="85"/>
        <v>longitude: time: mean where air</v>
      </c>
      <c r="U1813" s="27" t="str">
        <f t="shared" si="86"/>
        <v>wtem</v>
      </c>
      <c r="V1813" s="23"/>
    </row>
    <row r="1814" spans="1:22" ht="84">
      <c r="A1814" s="23" t="s">
        <v>3902</v>
      </c>
      <c r="B1814" s="23" t="s">
        <v>3903</v>
      </c>
      <c r="C1814" s="24" t="s">
        <v>3904</v>
      </c>
      <c r="D1814" s="24" t="s">
        <v>3905</v>
      </c>
      <c r="E1814" s="24" t="s">
        <v>3747</v>
      </c>
      <c r="F1814" s="23" t="s">
        <v>3726</v>
      </c>
      <c r="G1814" s="23"/>
      <c r="H1814" s="23" t="s">
        <v>16</v>
      </c>
      <c r="I1814" s="24" t="s">
        <v>3331</v>
      </c>
      <c r="J1814" s="23" t="s">
        <v>3728</v>
      </c>
      <c r="K1814" s="25" t="s">
        <v>5912</v>
      </c>
      <c r="L1814" s="29" t="s">
        <v>14</v>
      </c>
      <c r="M1814" s="29"/>
      <c r="N1814" s="23"/>
      <c r="O1814" s="27"/>
      <c r="P1814" s="23" t="s">
        <v>6219</v>
      </c>
      <c r="Q1814" s="27" t="str">
        <f>IF(O1814&lt;&gt;"",O1814,IF(ISNUMBER(FIND("xant",E1814)),"ant",IF(ISNUMBER(FIND("xgre",E1814)),"gre","glb")))</f>
        <v>ant</v>
      </c>
      <c r="R1814" s="23"/>
      <c r="S1814" s="23" t="str">
        <f t="shared" si="84"/>
        <v>longitude, latitude, time</v>
      </c>
      <c r="T1814" s="23" t="str">
        <f t="shared" si="85"/>
        <v>area: time: mean where ice_sheet</v>
      </c>
      <c r="U1814" s="27" t="str">
        <f t="shared" si="86"/>
        <v>xvelbase</v>
      </c>
      <c r="V1814" s="23"/>
    </row>
    <row r="1815" spans="1:22" ht="84">
      <c r="A1815" s="23" t="s">
        <v>3959</v>
      </c>
      <c r="B1815" s="23" t="s">
        <v>3903</v>
      </c>
      <c r="C1815" s="24" t="s">
        <v>3904</v>
      </c>
      <c r="D1815" s="24" t="s">
        <v>3905</v>
      </c>
      <c r="E1815" s="24" t="s">
        <v>3815</v>
      </c>
      <c r="F1815" s="23" t="s">
        <v>3740</v>
      </c>
      <c r="G1815" s="23"/>
      <c r="H1815" s="23" t="s">
        <v>16</v>
      </c>
      <c r="I1815" s="24" t="s">
        <v>3331</v>
      </c>
      <c r="J1815" s="23" t="s">
        <v>3728</v>
      </c>
      <c r="K1815" s="25" t="s">
        <v>5954</v>
      </c>
      <c r="L1815" s="29" t="s">
        <v>14</v>
      </c>
      <c r="M1815" s="29"/>
      <c r="N1815" s="23"/>
      <c r="O1815" s="27"/>
      <c r="P1815" s="23" t="s">
        <v>6219</v>
      </c>
      <c r="Q1815" s="27" t="str">
        <f>IF(O1815&lt;&gt;"",O1815,IF(ISNUMBER(FIND("xant",E1815)),"ant",IF(ISNUMBER(FIND("xgre",E1815)),"gre","glb")))</f>
        <v>gre</v>
      </c>
      <c r="R1815" s="23"/>
      <c r="S1815" s="23" t="str">
        <f t="shared" si="84"/>
        <v>longitude, latitude, time</v>
      </c>
      <c r="T1815" s="23" t="str">
        <f t="shared" si="85"/>
        <v>area: time: mean where ice_sheet</v>
      </c>
      <c r="U1815" s="27" t="str">
        <f t="shared" si="86"/>
        <v>xvelbase</v>
      </c>
      <c r="V1815" s="23"/>
    </row>
    <row r="1816" spans="1:22" ht="28">
      <c r="A1816" s="23" t="s">
        <v>3906</v>
      </c>
      <c r="B1816" s="23" t="s">
        <v>3907</v>
      </c>
      <c r="C1816" s="24" t="s">
        <v>3908</v>
      </c>
      <c r="D1816" s="24" t="s">
        <v>3909</v>
      </c>
      <c r="E1816" s="24" t="s">
        <v>3747</v>
      </c>
      <c r="F1816" s="23" t="s">
        <v>3726</v>
      </c>
      <c r="G1816" s="23"/>
      <c r="H1816" s="23" t="s">
        <v>16</v>
      </c>
      <c r="I1816" s="24" t="s">
        <v>3331</v>
      </c>
      <c r="J1816" s="23" t="s">
        <v>3728</v>
      </c>
      <c r="K1816" s="25" t="s">
        <v>5912</v>
      </c>
      <c r="L1816" s="29" t="s">
        <v>14</v>
      </c>
      <c r="M1816" s="29"/>
      <c r="N1816" s="23"/>
      <c r="O1816" s="27"/>
      <c r="P1816" s="23" t="s">
        <v>6219</v>
      </c>
      <c r="Q1816" s="27" t="str">
        <f>IF(O1816&lt;&gt;"",O1816,IF(ISNUMBER(FIND("xant",E1816)),"ant",IF(ISNUMBER(FIND("xgre",E1816)),"gre","glb")))</f>
        <v>ant</v>
      </c>
      <c r="R1816" s="23"/>
      <c r="S1816" s="23" t="str">
        <f t="shared" si="84"/>
        <v>longitude, latitude, time</v>
      </c>
      <c r="T1816" s="23" t="str">
        <f t="shared" si="85"/>
        <v>area: time: mean where ice_sheet</v>
      </c>
      <c r="U1816" s="27" t="str">
        <f t="shared" si="86"/>
        <v>xvelmean</v>
      </c>
      <c r="V1816" s="23"/>
    </row>
    <row r="1817" spans="1:22" ht="28">
      <c r="A1817" s="23" t="s">
        <v>3960</v>
      </c>
      <c r="B1817" s="23" t="s">
        <v>3907</v>
      </c>
      <c r="C1817" s="24" t="s">
        <v>3908</v>
      </c>
      <c r="D1817" s="24" t="s">
        <v>3909</v>
      </c>
      <c r="E1817" s="24" t="s">
        <v>3815</v>
      </c>
      <c r="F1817" s="23" t="s">
        <v>3740</v>
      </c>
      <c r="G1817" s="23"/>
      <c r="H1817" s="23" t="s">
        <v>16</v>
      </c>
      <c r="I1817" s="24" t="s">
        <v>3331</v>
      </c>
      <c r="J1817" s="23" t="s">
        <v>3728</v>
      </c>
      <c r="K1817" s="25" t="s">
        <v>5954</v>
      </c>
      <c r="L1817" s="29" t="s">
        <v>14</v>
      </c>
      <c r="M1817" s="29"/>
      <c r="N1817" s="23"/>
      <c r="O1817" s="27"/>
      <c r="P1817" s="23" t="s">
        <v>6219</v>
      </c>
      <c r="Q1817" s="27" t="str">
        <f>IF(O1817&lt;&gt;"",O1817,IF(ISNUMBER(FIND("xant",E1817)),"ant",IF(ISNUMBER(FIND("xgre",E1817)),"gre","glb")))</f>
        <v>gre</v>
      </c>
      <c r="R1817" s="23"/>
      <c r="S1817" s="23" t="str">
        <f t="shared" si="84"/>
        <v>longitude, latitude, time</v>
      </c>
      <c r="T1817" s="23" t="str">
        <f t="shared" si="85"/>
        <v>area: time: mean where ice_sheet</v>
      </c>
      <c r="U1817" s="27" t="str">
        <f t="shared" si="86"/>
        <v>xvelmean</v>
      </c>
      <c r="V1817" s="23"/>
    </row>
    <row r="1818" spans="1:22" ht="84">
      <c r="A1818" s="23" t="s">
        <v>3910</v>
      </c>
      <c r="B1818" s="23" t="s">
        <v>3911</v>
      </c>
      <c r="C1818" s="24" t="s">
        <v>3912</v>
      </c>
      <c r="D1818" s="24" t="s">
        <v>3913</v>
      </c>
      <c r="E1818" s="24" t="s">
        <v>3747</v>
      </c>
      <c r="F1818" s="23" t="s">
        <v>3726</v>
      </c>
      <c r="G1818" s="23"/>
      <c r="H1818" s="23" t="s">
        <v>16</v>
      </c>
      <c r="I1818" s="24" t="s">
        <v>3331</v>
      </c>
      <c r="J1818" s="23" t="s">
        <v>3728</v>
      </c>
      <c r="K1818" s="25" t="s">
        <v>5912</v>
      </c>
      <c r="L1818" s="29" t="s">
        <v>14</v>
      </c>
      <c r="M1818" s="29"/>
      <c r="N1818" s="23"/>
      <c r="O1818" s="27"/>
      <c r="P1818" s="23" t="s">
        <v>6219</v>
      </c>
      <c r="Q1818" s="27" t="str">
        <f>IF(O1818&lt;&gt;"",O1818,IF(ISNUMBER(FIND("xant",E1818)),"ant",IF(ISNUMBER(FIND("xgre",E1818)),"gre","glb")))</f>
        <v>ant</v>
      </c>
      <c r="R1818" s="23"/>
      <c r="S1818" s="23" t="str">
        <f t="shared" si="84"/>
        <v>longitude, latitude, time</v>
      </c>
      <c r="T1818" s="23" t="str">
        <f t="shared" si="85"/>
        <v>area: time: mean where ice_sheet</v>
      </c>
      <c r="U1818" s="27" t="str">
        <f t="shared" si="86"/>
        <v>xvelsurf</v>
      </c>
      <c r="V1818" s="23"/>
    </row>
    <row r="1819" spans="1:22" ht="84">
      <c r="A1819" s="23" t="s">
        <v>3961</v>
      </c>
      <c r="B1819" s="23" t="s">
        <v>3911</v>
      </c>
      <c r="C1819" s="24" t="s">
        <v>3912</v>
      </c>
      <c r="D1819" s="24" t="s">
        <v>3913</v>
      </c>
      <c r="E1819" s="24" t="s">
        <v>3815</v>
      </c>
      <c r="F1819" s="23" t="s">
        <v>3740</v>
      </c>
      <c r="G1819" s="23"/>
      <c r="H1819" s="23" t="s">
        <v>16</v>
      </c>
      <c r="I1819" s="24" t="s">
        <v>3331</v>
      </c>
      <c r="J1819" s="23" t="s">
        <v>3728</v>
      </c>
      <c r="K1819" s="25" t="s">
        <v>5954</v>
      </c>
      <c r="L1819" s="29" t="s">
        <v>14</v>
      </c>
      <c r="M1819" s="29"/>
      <c r="N1819" s="23"/>
      <c r="O1819" s="27"/>
      <c r="P1819" s="23" t="s">
        <v>6219</v>
      </c>
      <c r="Q1819" s="27" t="str">
        <f>IF(O1819&lt;&gt;"",O1819,IF(ISNUMBER(FIND("xant",E1819)),"ant",IF(ISNUMBER(FIND("xgre",E1819)),"gre","glb")))</f>
        <v>gre</v>
      </c>
      <c r="R1819" s="23"/>
      <c r="S1819" s="23" t="str">
        <f t="shared" si="84"/>
        <v>longitude, latitude, time</v>
      </c>
      <c r="T1819" s="23" t="str">
        <f t="shared" si="85"/>
        <v>area: time: mean where ice_sheet</v>
      </c>
      <c r="U1819" s="27" t="str">
        <f t="shared" si="86"/>
        <v>xvelsurf</v>
      </c>
      <c r="V1819" s="23"/>
    </row>
    <row r="1820" spans="1:22" ht="84">
      <c r="A1820" s="23" t="s">
        <v>3914</v>
      </c>
      <c r="B1820" s="23" t="s">
        <v>3915</v>
      </c>
      <c r="C1820" s="24" t="s">
        <v>3916</v>
      </c>
      <c r="D1820" s="24" t="s">
        <v>3917</v>
      </c>
      <c r="E1820" s="24" t="s">
        <v>3747</v>
      </c>
      <c r="F1820" s="23" t="s">
        <v>3726</v>
      </c>
      <c r="G1820" s="23"/>
      <c r="H1820" s="23" t="s">
        <v>16</v>
      </c>
      <c r="I1820" s="24" t="s">
        <v>3331</v>
      </c>
      <c r="J1820" s="23" t="s">
        <v>3728</v>
      </c>
      <c r="K1820" s="25" t="s">
        <v>5912</v>
      </c>
      <c r="L1820" s="29" t="s">
        <v>14</v>
      </c>
      <c r="M1820" s="29"/>
      <c r="N1820" s="23"/>
      <c r="O1820" s="27"/>
      <c r="P1820" s="23" t="s">
        <v>6219</v>
      </c>
      <c r="Q1820" s="27" t="str">
        <f>IF(O1820&lt;&gt;"",O1820,IF(ISNUMBER(FIND("xant",E1820)),"ant",IF(ISNUMBER(FIND("xgre",E1820)),"gre","glb")))</f>
        <v>ant</v>
      </c>
      <c r="R1820" s="23"/>
      <c r="S1820" s="23" t="str">
        <f t="shared" si="84"/>
        <v>longitude, latitude, time</v>
      </c>
      <c r="T1820" s="23" t="str">
        <f t="shared" si="85"/>
        <v>area: time: mean where ice_sheet</v>
      </c>
      <c r="U1820" s="27" t="str">
        <f t="shared" si="86"/>
        <v>yvelbase</v>
      </c>
      <c r="V1820" s="23"/>
    </row>
    <row r="1821" spans="1:22" ht="84">
      <c r="A1821" s="23" t="s">
        <v>3962</v>
      </c>
      <c r="B1821" s="23" t="s">
        <v>3915</v>
      </c>
      <c r="C1821" s="24" t="s">
        <v>3916</v>
      </c>
      <c r="D1821" s="24" t="s">
        <v>3917</v>
      </c>
      <c r="E1821" s="24" t="s">
        <v>3815</v>
      </c>
      <c r="F1821" s="23" t="s">
        <v>3740</v>
      </c>
      <c r="G1821" s="23"/>
      <c r="H1821" s="23" t="s">
        <v>16</v>
      </c>
      <c r="I1821" s="24" t="s">
        <v>3331</v>
      </c>
      <c r="J1821" s="23" t="s">
        <v>3728</v>
      </c>
      <c r="K1821" s="25" t="s">
        <v>5954</v>
      </c>
      <c r="L1821" s="29" t="s">
        <v>14</v>
      </c>
      <c r="M1821" s="29"/>
      <c r="N1821" s="23"/>
      <c r="O1821" s="27"/>
      <c r="P1821" s="23" t="s">
        <v>6219</v>
      </c>
      <c r="Q1821" s="27" t="str">
        <f>IF(O1821&lt;&gt;"",O1821,IF(ISNUMBER(FIND("xant",E1821)),"ant",IF(ISNUMBER(FIND("xgre",E1821)),"gre","glb")))</f>
        <v>gre</v>
      </c>
      <c r="R1821" s="23"/>
      <c r="S1821" s="23" t="str">
        <f t="shared" si="84"/>
        <v>longitude, latitude, time</v>
      </c>
      <c r="T1821" s="23" t="str">
        <f t="shared" si="85"/>
        <v>area: time: mean where ice_sheet</v>
      </c>
      <c r="U1821" s="27" t="str">
        <f t="shared" si="86"/>
        <v>yvelbase</v>
      </c>
      <c r="V1821" s="23"/>
    </row>
    <row r="1822" spans="1:22" ht="28">
      <c r="A1822" s="23" t="s">
        <v>3918</v>
      </c>
      <c r="B1822" s="23" t="s">
        <v>3919</v>
      </c>
      <c r="C1822" s="24" t="s">
        <v>3920</v>
      </c>
      <c r="D1822" s="24" t="s">
        <v>3909</v>
      </c>
      <c r="E1822" s="24" t="s">
        <v>3747</v>
      </c>
      <c r="F1822" s="23" t="s">
        <v>3726</v>
      </c>
      <c r="G1822" s="23"/>
      <c r="H1822" s="23" t="s">
        <v>16</v>
      </c>
      <c r="I1822" s="24" t="s">
        <v>3331</v>
      </c>
      <c r="J1822" s="23" t="s">
        <v>3728</v>
      </c>
      <c r="K1822" s="25" t="s">
        <v>5912</v>
      </c>
      <c r="L1822" s="29" t="s">
        <v>14</v>
      </c>
      <c r="M1822" s="29"/>
      <c r="N1822" s="23"/>
      <c r="O1822" s="27"/>
      <c r="P1822" s="23" t="s">
        <v>6219</v>
      </c>
      <c r="Q1822" s="27" t="str">
        <f>IF(O1822&lt;&gt;"",O1822,IF(ISNUMBER(FIND("xant",E1822)),"ant",IF(ISNUMBER(FIND("xgre",E1822)),"gre","glb")))</f>
        <v>ant</v>
      </c>
      <c r="R1822" s="23"/>
      <c r="S1822" s="23" t="str">
        <f t="shared" si="84"/>
        <v>longitude, latitude, time</v>
      </c>
      <c r="T1822" s="23" t="str">
        <f t="shared" si="85"/>
        <v>area: time: mean where ice_sheet</v>
      </c>
      <c r="U1822" s="27" t="str">
        <f t="shared" si="86"/>
        <v>yvelmean</v>
      </c>
      <c r="V1822" s="23"/>
    </row>
    <row r="1823" spans="1:22" ht="28">
      <c r="A1823" s="23" t="s">
        <v>3963</v>
      </c>
      <c r="B1823" s="23" t="s">
        <v>3919</v>
      </c>
      <c r="C1823" s="24" t="s">
        <v>3920</v>
      </c>
      <c r="D1823" s="24" t="s">
        <v>3909</v>
      </c>
      <c r="E1823" s="24" t="s">
        <v>3815</v>
      </c>
      <c r="F1823" s="23" t="s">
        <v>3740</v>
      </c>
      <c r="G1823" s="23"/>
      <c r="H1823" s="23" t="s">
        <v>16</v>
      </c>
      <c r="I1823" s="24" t="s">
        <v>3331</v>
      </c>
      <c r="J1823" s="23" t="s">
        <v>3728</v>
      </c>
      <c r="K1823" s="25" t="s">
        <v>5954</v>
      </c>
      <c r="L1823" s="29" t="s">
        <v>14</v>
      </c>
      <c r="M1823" s="29"/>
      <c r="N1823" s="23"/>
      <c r="O1823" s="27"/>
      <c r="P1823" s="23" t="s">
        <v>6219</v>
      </c>
      <c r="Q1823" s="27" t="str">
        <f>IF(O1823&lt;&gt;"",O1823,IF(ISNUMBER(FIND("xant",E1823)),"ant",IF(ISNUMBER(FIND("xgre",E1823)),"gre","glb")))</f>
        <v>gre</v>
      </c>
      <c r="R1823" s="23"/>
      <c r="S1823" s="23" t="str">
        <f t="shared" si="84"/>
        <v>longitude, latitude, time</v>
      </c>
      <c r="T1823" s="23" t="str">
        <f t="shared" si="85"/>
        <v>area: time: mean where ice_sheet</v>
      </c>
      <c r="U1823" s="27" t="str">
        <f t="shared" si="86"/>
        <v>yvelmean</v>
      </c>
      <c r="V1823" s="23"/>
    </row>
    <row r="1824" spans="1:22" ht="84">
      <c r="A1824" s="23" t="s">
        <v>3921</v>
      </c>
      <c r="B1824" s="23" t="s">
        <v>3922</v>
      </c>
      <c r="C1824" s="24" t="s">
        <v>3923</v>
      </c>
      <c r="D1824" s="24" t="s">
        <v>3924</v>
      </c>
      <c r="E1824" s="24" t="s">
        <v>3747</v>
      </c>
      <c r="F1824" s="23" t="s">
        <v>3726</v>
      </c>
      <c r="G1824" s="23"/>
      <c r="H1824" s="23" t="s">
        <v>16</v>
      </c>
      <c r="I1824" s="24" t="s">
        <v>3331</v>
      </c>
      <c r="J1824" s="23" t="s">
        <v>3728</v>
      </c>
      <c r="K1824" s="25" t="s">
        <v>5912</v>
      </c>
      <c r="L1824" s="29" t="s">
        <v>14</v>
      </c>
      <c r="M1824" s="29"/>
      <c r="N1824" s="23"/>
      <c r="O1824" s="27"/>
      <c r="P1824" s="23" t="s">
        <v>6219</v>
      </c>
      <c r="Q1824" s="27" t="str">
        <f>IF(O1824&lt;&gt;"",O1824,IF(ISNUMBER(FIND("xant",E1824)),"ant",IF(ISNUMBER(FIND("xgre",E1824)),"gre","glb")))</f>
        <v>ant</v>
      </c>
      <c r="R1824" s="23"/>
      <c r="S1824" s="23" t="str">
        <f t="shared" si="84"/>
        <v>longitude, latitude, time</v>
      </c>
      <c r="T1824" s="23" t="str">
        <f t="shared" si="85"/>
        <v>area: time: mean where ice_sheet</v>
      </c>
      <c r="U1824" s="27" t="str">
        <f t="shared" si="86"/>
        <v>yvelsurf</v>
      </c>
      <c r="V1824" s="23"/>
    </row>
    <row r="1825" spans="1:22" ht="84">
      <c r="A1825" s="23" t="s">
        <v>3964</v>
      </c>
      <c r="B1825" s="23" t="s">
        <v>3922</v>
      </c>
      <c r="C1825" s="24" t="s">
        <v>3923</v>
      </c>
      <c r="D1825" s="24" t="s">
        <v>3924</v>
      </c>
      <c r="E1825" s="24" t="s">
        <v>3815</v>
      </c>
      <c r="F1825" s="23" t="s">
        <v>3740</v>
      </c>
      <c r="G1825" s="23"/>
      <c r="H1825" s="23" t="s">
        <v>16</v>
      </c>
      <c r="I1825" s="24" t="s">
        <v>3331</v>
      </c>
      <c r="J1825" s="23" t="s">
        <v>3728</v>
      </c>
      <c r="K1825" s="25" t="s">
        <v>5954</v>
      </c>
      <c r="L1825" s="29" t="s">
        <v>14</v>
      </c>
      <c r="M1825" s="29"/>
      <c r="N1825" s="23"/>
      <c r="O1825" s="27"/>
      <c r="P1825" s="23" t="s">
        <v>6219</v>
      </c>
      <c r="Q1825" s="27" t="str">
        <f>IF(O1825&lt;&gt;"",O1825,IF(ISNUMBER(FIND("xant",E1825)),"ant",IF(ISNUMBER(FIND("xgre",E1825)),"gre","glb")))</f>
        <v>gre</v>
      </c>
      <c r="R1825" s="23"/>
      <c r="S1825" s="23" t="str">
        <f t="shared" si="84"/>
        <v>longitude, latitude, time</v>
      </c>
      <c r="T1825" s="23" t="str">
        <f t="shared" si="85"/>
        <v>area: time: mean where ice_sheet</v>
      </c>
      <c r="U1825" s="27" t="str">
        <f t="shared" si="86"/>
        <v>yvelsurf</v>
      </c>
      <c r="V1825" s="23"/>
    </row>
    <row r="1826" spans="1:22" ht="14">
      <c r="A1826" s="23" t="s">
        <v>3714</v>
      </c>
      <c r="B1826" s="23" t="s">
        <v>3715</v>
      </c>
      <c r="C1826" s="24" t="s">
        <v>3716</v>
      </c>
      <c r="D1826" s="24" t="s">
        <v>3717</v>
      </c>
      <c r="E1826" s="24" t="s">
        <v>570</v>
      </c>
      <c r="F1826" s="23" t="s">
        <v>268</v>
      </c>
      <c r="G1826" s="23"/>
      <c r="H1826" s="23" t="s">
        <v>571</v>
      </c>
      <c r="I1826" s="24" t="s">
        <v>572</v>
      </c>
      <c r="J1826" s="23" t="s">
        <v>18</v>
      </c>
      <c r="K1826" s="24"/>
      <c r="L1826" s="26"/>
      <c r="M1826" s="26"/>
      <c r="N1826" s="23"/>
      <c r="O1826" s="27"/>
      <c r="P1826" s="23" t="s">
        <v>6217</v>
      </c>
      <c r="Q1826" s="27" t="str">
        <f>IF(O1826&lt;&gt;"",O1826,IF(ISNUMBER(FIND("xant",E1826)),"ant",IF(ISNUMBER(FIND("xgre",E1826)),"gre","glb")))</f>
        <v>glb</v>
      </c>
      <c r="R1826" s="23"/>
      <c r="S1826" s="23" t="str">
        <f t="shared" si="84"/>
        <v>longitude, latitude, alevel</v>
      </c>
      <c r="T1826" s="23" t="str">
        <f t="shared" si="85"/>
        <v>area: mean</v>
      </c>
      <c r="U1826" s="27" t="str">
        <f t="shared" si="86"/>
        <v>zfull</v>
      </c>
      <c r="V1826" s="23"/>
    </row>
    <row r="1827" spans="1:22" ht="14">
      <c r="A1827" s="23" t="s">
        <v>3653</v>
      </c>
      <c r="B1827" s="23" t="s">
        <v>3654</v>
      </c>
      <c r="C1827" s="24" t="s">
        <v>3655</v>
      </c>
      <c r="D1827" s="24" t="s">
        <v>3656</v>
      </c>
      <c r="E1827" s="24" t="s">
        <v>29</v>
      </c>
      <c r="F1827" s="23" t="s">
        <v>30</v>
      </c>
      <c r="G1827" s="23"/>
      <c r="H1827" s="23" t="s">
        <v>16</v>
      </c>
      <c r="I1827" s="24" t="s">
        <v>31</v>
      </c>
      <c r="J1827" s="23" t="s">
        <v>32</v>
      </c>
      <c r="K1827" s="24"/>
      <c r="L1827" s="26"/>
      <c r="M1827" s="26"/>
      <c r="N1827" s="23"/>
      <c r="O1827" s="27"/>
      <c r="P1827" s="23" t="s">
        <v>6218</v>
      </c>
      <c r="Q1827" s="27" t="str">
        <f>IF(O1827&lt;&gt;"",O1827,IF(ISNUMBER(FIND("xant",E1827)),"ant",IF(ISNUMBER(FIND("xgre",E1827)),"gre","glb")))</f>
        <v>glb</v>
      </c>
      <c r="R1827" s="23"/>
      <c r="S1827" s="23" t="str">
        <f t="shared" si="84"/>
        <v>longitude, latitude, olevel, time</v>
      </c>
      <c r="T1827" s="23" t="str">
        <f t="shared" si="85"/>
        <v>area: mean where sea time: mean</v>
      </c>
      <c r="U1827" s="27" t="str">
        <f t="shared" si="86"/>
        <v>zfullo</v>
      </c>
      <c r="V1827" s="23"/>
    </row>
    <row r="1828" spans="1:22" ht="14">
      <c r="A1828" s="23" t="s">
        <v>294</v>
      </c>
      <c r="B1828" s="23" t="s">
        <v>295</v>
      </c>
      <c r="C1828" s="24" t="s">
        <v>296</v>
      </c>
      <c r="D1828" s="24" t="s">
        <v>296</v>
      </c>
      <c r="E1828" s="24" t="s">
        <v>279</v>
      </c>
      <c r="F1828" s="23" t="s">
        <v>268</v>
      </c>
      <c r="G1828" s="23"/>
      <c r="H1828" s="23" t="s">
        <v>66</v>
      </c>
      <c r="I1828" s="24" t="s">
        <v>67</v>
      </c>
      <c r="J1828" s="23" t="s">
        <v>18</v>
      </c>
      <c r="K1828" s="24"/>
      <c r="L1828" s="26"/>
      <c r="M1828" s="26"/>
      <c r="N1828" s="23"/>
      <c r="O1828" s="27"/>
      <c r="P1828" s="23" t="s">
        <v>6217</v>
      </c>
      <c r="Q1828" s="27" t="str">
        <f>IF(O1828&lt;&gt;"",O1828,IF(ISNUMBER(FIND("xant",E1828)),"ant",IF(ISNUMBER(FIND("xgre",E1828)),"gre","glb")))</f>
        <v>glb</v>
      </c>
      <c r="R1828" s="23"/>
      <c r="S1828" s="23" t="str">
        <f t="shared" si="84"/>
        <v>longitude, latitude, alevel, time1</v>
      </c>
      <c r="T1828" s="23" t="str">
        <f t="shared" si="85"/>
        <v>area: mean time: point</v>
      </c>
      <c r="U1828" s="27" t="str">
        <f t="shared" si="86"/>
        <v>zg</v>
      </c>
      <c r="V1828" s="23"/>
    </row>
    <row r="1829" spans="1:22" ht="112">
      <c r="A1829" s="23" t="s">
        <v>429</v>
      </c>
      <c r="B1829" s="23" t="s">
        <v>295</v>
      </c>
      <c r="C1829" s="24" t="s">
        <v>430</v>
      </c>
      <c r="D1829" s="24" t="s">
        <v>431</v>
      </c>
      <c r="E1829" s="24" t="s">
        <v>394</v>
      </c>
      <c r="F1829" s="23" t="s">
        <v>395</v>
      </c>
      <c r="G1829" s="23"/>
      <c r="H1829" s="23" t="s">
        <v>66</v>
      </c>
      <c r="I1829" s="24" t="s">
        <v>374</v>
      </c>
      <c r="J1829" s="23" t="s">
        <v>18</v>
      </c>
      <c r="K1829" s="24"/>
      <c r="L1829" s="26"/>
      <c r="M1829" s="26"/>
      <c r="N1829" s="23"/>
      <c r="O1829" s="27"/>
      <c r="P1829" s="23" t="s">
        <v>6217</v>
      </c>
      <c r="Q1829" s="27" t="str">
        <f>IF(O1829&lt;&gt;"",O1829,IF(ISNUMBER(FIND("xant",E1829)),"ant",IF(ISNUMBER(FIND("xgre",E1829)),"gre","glb")))</f>
        <v>glb</v>
      </c>
      <c r="R1829" s="23"/>
      <c r="S1829" s="23" t="str">
        <f t="shared" si="84"/>
        <v>longitude, latitude, plev3, time1</v>
      </c>
      <c r="T1829" s="23" t="str">
        <f t="shared" si="85"/>
        <v>area: mean where air time: point</v>
      </c>
      <c r="U1829" s="27" t="str">
        <f t="shared" si="86"/>
        <v>zg</v>
      </c>
      <c r="V1829" s="23"/>
    </row>
    <row r="1830" spans="1:22" ht="112">
      <c r="A1830" s="23" t="s">
        <v>432</v>
      </c>
      <c r="B1830" s="23" t="s">
        <v>295</v>
      </c>
      <c r="C1830" s="24" t="s">
        <v>430</v>
      </c>
      <c r="D1830" s="24" t="s">
        <v>431</v>
      </c>
      <c r="E1830" s="24" t="s">
        <v>372</v>
      </c>
      <c r="F1830" s="23" t="s">
        <v>373</v>
      </c>
      <c r="G1830" s="23"/>
      <c r="H1830" s="23" t="s">
        <v>66</v>
      </c>
      <c r="I1830" s="24" t="s">
        <v>374</v>
      </c>
      <c r="J1830" s="23" t="s">
        <v>18</v>
      </c>
      <c r="K1830" s="24"/>
      <c r="L1830" s="26"/>
      <c r="M1830" s="26"/>
      <c r="N1830" s="23"/>
      <c r="O1830" s="27"/>
      <c r="P1830" s="23" t="s">
        <v>6217</v>
      </c>
      <c r="Q1830" s="27" t="str">
        <f>IF(O1830&lt;&gt;"",O1830,IF(ISNUMBER(FIND("xant",E1830)),"ant",IF(ISNUMBER(FIND("xgre",E1830)),"gre","glb")))</f>
        <v>glb</v>
      </c>
      <c r="R1830" s="23"/>
      <c r="S1830" s="23" t="str">
        <f t="shared" si="84"/>
        <v>longitude, latitude, plev7h, time1</v>
      </c>
      <c r="T1830" s="23" t="str">
        <f t="shared" si="85"/>
        <v>area: mean where air time: point</v>
      </c>
      <c r="U1830" s="27" t="str">
        <f t="shared" si="86"/>
        <v>zg</v>
      </c>
      <c r="V1830" s="23"/>
    </row>
    <row r="1831" spans="1:22" ht="112">
      <c r="A1831" s="23" t="s">
        <v>1310</v>
      </c>
      <c r="B1831" s="23" t="s">
        <v>295</v>
      </c>
      <c r="C1831" s="24" t="s">
        <v>430</v>
      </c>
      <c r="D1831" s="24" t="s">
        <v>431</v>
      </c>
      <c r="E1831" s="24" t="s">
        <v>634</v>
      </c>
      <c r="F1831" s="23" t="s">
        <v>268</v>
      </c>
      <c r="G1831" s="23"/>
      <c r="H1831" s="23" t="s">
        <v>16</v>
      </c>
      <c r="I1831" s="24" t="s">
        <v>17</v>
      </c>
      <c r="J1831" s="23" t="s">
        <v>18</v>
      </c>
      <c r="K1831" s="24"/>
      <c r="L1831" s="26"/>
      <c r="M1831" s="26"/>
      <c r="N1831" s="23"/>
      <c r="O1831" s="27"/>
      <c r="P1831" s="23" t="s">
        <v>6217</v>
      </c>
      <c r="Q1831" s="27" t="str">
        <f>IF(O1831&lt;&gt;"",O1831,IF(ISNUMBER(FIND("xant",E1831)),"ant",IF(ISNUMBER(FIND("xgre",E1831)),"gre","glb")))</f>
        <v>glb</v>
      </c>
      <c r="R1831" s="23"/>
      <c r="S1831" s="23" t="str">
        <f t="shared" si="84"/>
        <v>longitude, latitude, alevel, time</v>
      </c>
      <c r="T1831" s="23" t="str">
        <f t="shared" si="85"/>
        <v>area: time: mean</v>
      </c>
      <c r="U1831" s="27" t="str">
        <f t="shared" si="86"/>
        <v>zg</v>
      </c>
      <c r="V1831" s="23"/>
    </row>
    <row r="1832" spans="1:22" ht="112">
      <c r="A1832" s="23" t="s">
        <v>1350</v>
      </c>
      <c r="B1832" s="23" t="s">
        <v>295</v>
      </c>
      <c r="C1832" s="24" t="s">
        <v>430</v>
      </c>
      <c r="D1832" s="24" t="s">
        <v>431</v>
      </c>
      <c r="E1832" s="24" t="s">
        <v>1318</v>
      </c>
      <c r="F1832" s="23" t="s">
        <v>1319</v>
      </c>
      <c r="G1832" s="23"/>
      <c r="H1832" s="23" t="s">
        <v>16</v>
      </c>
      <c r="I1832" s="24" t="s">
        <v>1320</v>
      </c>
      <c r="J1832" s="23"/>
      <c r="K1832" s="24"/>
      <c r="L1832" s="26"/>
      <c r="M1832" s="26"/>
      <c r="N1832" s="23"/>
      <c r="O1832" s="27"/>
      <c r="P1832" s="23" t="s">
        <v>6217</v>
      </c>
      <c r="Q1832" s="27" t="str">
        <f>IF(O1832&lt;&gt;"",O1832,IF(ISNUMBER(FIND("xant",E1832)),"ant",IF(ISNUMBER(FIND("xgre",E1832)),"gre","glb")))</f>
        <v>glb</v>
      </c>
      <c r="R1832" s="23"/>
      <c r="S1832" s="23" t="str">
        <f t="shared" si="84"/>
        <v>latitude, plev39, time</v>
      </c>
      <c r="T1832" s="23" t="str">
        <f t="shared" si="85"/>
        <v>longitude: time: mean where air</v>
      </c>
      <c r="U1832" s="27" t="str">
        <f t="shared" si="86"/>
        <v>zg</v>
      </c>
      <c r="V1832" s="23"/>
    </row>
    <row r="1833" spans="1:22" ht="112">
      <c r="A1833" s="23" t="s">
        <v>1583</v>
      </c>
      <c r="B1833" s="23" t="s">
        <v>295</v>
      </c>
      <c r="C1833" s="24" t="s">
        <v>430</v>
      </c>
      <c r="D1833" s="24" t="s">
        <v>431</v>
      </c>
      <c r="E1833" s="24" t="s">
        <v>1380</v>
      </c>
      <c r="F1833" s="23" t="s">
        <v>1381</v>
      </c>
      <c r="G1833" s="23"/>
      <c r="H1833" s="23" t="s">
        <v>16</v>
      </c>
      <c r="I1833" s="24" t="s">
        <v>1382</v>
      </c>
      <c r="J1833" s="23" t="s">
        <v>18</v>
      </c>
      <c r="K1833" s="24" t="s">
        <v>6031</v>
      </c>
      <c r="L1833" s="26"/>
      <c r="M1833" s="26" t="s">
        <v>333</v>
      </c>
      <c r="N1833" s="23"/>
      <c r="O1833" s="27"/>
      <c r="P1833" s="23" t="s">
        <v>6217</v>
      </c>
      <c r="Q1833" s="27" t="str">
        <f>IF(O1833&lt;&gt;"",O1833,IF(ISNUMBER(FIND("xant",E1833)),"ant",IF(ISNUMBER(FIND("xgre",E1833)),"gre","glb")))</f>
        <v>glb</v>
      </c>
      <c r="R1833" s="23"/>
      <c r="S1833" s="23" t="str">
        <f t="shared" si="84"/>
        <v>longitude, latitude, plev19, time</v>
      </c>
      <c r="T1833" s="23" t="str">
        <f t="shared" si="85"/>
        <v>area: time: mean where air</v>
      </c>
      <c r="U1833" s="27" t="str">
        <f t="shared" si="86"/>
        <v>zg</v>
      </c>
      <c r="V1833" s="23"/>
    </row>
    <row r="1834" spans="1:22" ht="112">
      <c r="A1834" s="23" t="s">
        <v>1728</v>
      </c>
      <c r="B1834" s="23" t="s">
        <v>295</v>
      </c>
      <c r="C1834" s="24" t="s">
        <v>430</v>
      </c>
      <c r="D1834" s="24" t="s">
        <v>431</v>
      </c>
      <c r="E1834" s="24" t="s">
        <v>634</v>
      </c>
      <c r="F1834" s="23" t="s">
        <v>268</v>
      </c>
      <c r="G1834" s="23"/>
      <c r="H1834" s="23" t="s">
        <v>16</v>
      </c>
      <c r="I1834" s="24" t="s">
        <v>17</v>
      </c>
      <c r="J1834" s="23" t="s">
        <v>18</v>
      </c>
      <c r="K1834" s="24"/>
      <c r="L1834" s="26"/>
      <c r="M1834" s="26"/>
      <c r="N1834" s="23"/>
      <c r="O1834" s="27"/>
      <c r="P1834" s="23" t="s">
        <v>6217</v>
      </c>
      <c r="Q1834" s="27" t="str">
        <f>IF(O1834&lt;&gt;"",O1834,IF(ISNUMBER(FIND("xant",E1834)),"ant",IF(ISNUMBER(FIND("xgre",E1834)),"gre","glb")))</f>
        <v>glb</v>
      </c>
      <c r="R1834" s="23"/>
      <c r="S1834" s="23" t="str">
        <f t="shared" si="84"/>
        <v>longitude, latitude, alevel, time</v>
      </c>
      <c r="T1834" s="23" t="str">
        <f t="shared" si="85"/>
        <v>area: time: mean</v>
      </c>
      <c r="U1834" s="27" t="str">
        <f t="shared" si="86"/>
        <v>zg</v>
      </c>
      <c r="V1834" s="23"/>
    </row>
    <row r="1835" spans="1:22" ht="112">
      <c r="A1835" s="23" t="s">
        <v>2024</v>
      </c>
      <c r="B1835" s="23" t="s">
        <v>295</v>
      </c>
      <c r="C1835" s="24" t="s">
        <v>430</v>
      </c>
      <c r="D1835" s="24" t="s">
        <v>431</v>
      </c>
      <c r="E1835" s="24" t="s">
        <v>1935</v>
      </c>
      <c r="F1835" s="23" t="s">
        <v>1936</v>
      </c>
      <c r="G1835" s="23"/>
      <c r="H1835" s="23" t="s">
        <v>66</v>
      </c>
      <c r="I1835" s="24" t="s">
        <v>383</v>
      </c>
      <c r="J1835" s="23"/>
      <c r="K1835" s="24"/>
      <c r="L1835" s="26"/>
      <c r="M1835" s="26"/>
      <c r="N1835" s="23"/>
      <c r="O1835" s="27"/>
      <c r="P1835" s="23" t="s">
        <v>6221</v>
      </c>
      <c r="Q1835" s="27" t="str">
        <f>IF(O1835&lt;&gt;"",O1835,IF(ISNUMBER(FIND("xant",E1835)),"ant",IF(ISNUMBER(FIND("xgre",E1835)),"gre","glb")))</f>
        <v>glb</v>
      </c>
      <c r="R1835" s="23"/>
      <c r="S1835" s="23" t="str">
        <f t="shared" si="84"/>
        <v>alevel, site, time1</v>
      </c>
      <c r="T1835" s="23" t="str">
        <f t="shared" si="85"/>
        <v>area: point time: point</v>
      </c>
      <c r="U1835" s="27" t="str">
        <f t="shared" si="86"/>
        <v>zg</v>
      </c>
      <c r="V1835" s="23"/>
    </row>
    <row r="1836" spans="1:22" ht="112">
      <c r="A1836" s="23" t="s">
        <v>2131</v>
      </c>
      <c r="B1836" s="23" t="s">
        <v>295</v>
      </c>
      <c r="C1836" s="24" t="s">
        <v>430</v>
      </c>
      <c r="D1836" s="24" t="s">
        <v>431</v>
      </c>
      <c r="E1836" s="24" t="s">
        <v>1380</v>
      </c>
      <c r="F1836" s="23" t="s">
        <v>1381</v>
      </c>
      <c r="G1836" s="23"/>
      <c r="H1836" s="23" t="s">
        <v>16</v>
      </c>
      <c r="I1836" s="24" t="s">
        <v>1382</v>
      </c>
      <c r="J1836" s="23" t="s">
        <v>18</v>
      </c>
      <c r="K1836" s="24" t="s">
        <v>6031</v>
      </c>
      <c r="L1836" s="26"/>
      <c r="M1836" s="26" t="s">
        <v>333</v>
      </c>
      <c r="N1836" s="23"/>
      <c r="O1836" s="27"/>
      <c r="P1836" s="23" t="s">
        <v>6217</v>
      </c>
      <c r="Q1836" s="27" t="str">
        <f>IF(O1836&lt;&gt;"",O1836,IF(ISNUMBER(FIND("xant",E1836)),"ant",IF(ISNUMBER(FIND("xgre",E1836)),"gre","glb")))</f>
        <v>glb</v>
      </c>
      <c r="R1836" s="23"/>
      <c r="S1836" s="23" t="str">
        <f t="shared" si="84"/>
        <v>longitude, latitude, plev19, time</v>
      </c>
      <c r="T1836" s="23" t="str">
        <f t="shared" si="85"/>
        <v>area: time: mean where air</v>
      </c>
      <c r="U1836" s="27" t="str">
        <f t="shared" si="86"/>
        <v>zg</v>
      </c>
      <c r="V1836" s="23"/>
    </row>
    <row r="1837" spans="1:22" ht="112">
      <c r="A1837" s="23" t="s">
        <v>2630</v>
      </c>
      <c r="B1837" s="23" t="s">
        <v>295</v>
      </c>
      <c r="C1837" s="24" t="s">
        <v>430</v>
      </c>
      <c r="D1837" s="24" t="s">
        <v>431</v>
      </c>
      <c r="E1837" s="24" t="s">
        <v>1380</v>
      </c>
      <c r="F1837" s="23" t="s">
        <v>1381</v>
      </c>
      <c r="G1837" s="23"/>
      <c r="H1837" s="23" t="s">
        <v>16</v>
      </c>
      <c r="I1837" s="24" t="s">
        <v>1382</v>
      </c>
      <c r="J1837" s="23" t="s">
        <v>18</v>
      </c>
      <c r="K1837" s="24" t="s">
        <v>6175</v>
      </c>
      <c r="L1837" s="26"/>
      <c r="M1837" s="26" t="s">
        <v>333</v>
      </c>
      <c r="N1837" s="23"/>
      <c r="O1837" s="27"/>
      <c r="P1837" s="23" t="s">
        <v>6217</v>
      </c>
      <c r="Q1837" s="27" t="str">
        <f>IF(O1837&lt;&gt;"",O1837,IF(ISNUMBER(FIND("xant",E1837)),"ant",IF(ISNUMBER(FIND("xgre",E1837)),"gre","glb")))</f>
        <v>glb</v>
      </c>
      <c r="R1837" s="23"/>
      <c r="S1837" s="23" t="str">
        <f t="shared" si="84"/>
        <v>longitude, latitude, plev19, time</v>
      </c>
      <c r="T1837" s="23" t="str">
        <f t="shared" si="85"/>
        <v>area: time: mean where air</v>
      </c>
      <c r="U1837" s="27" t="str">
        <f t="shared" si="86"/>
        <v>zg</v>
      </c>
      <c r="V1837" s="23"/>
    </row>
    <row r="1838" spans="1:22" ht="14">
      <c r="A1838" s="23" t="s">
        <v>2698</v>
      </c>
      <c r="B1838" s="23" t="s">
        <v>295</v>
      </c>
      <c r="C1838" s="24" t="s">
        <v>430</v>
      </c>
      <c r="D1838" s="24" t="s">
        <v>2634</v>
      </c>
      <c r="E1838" s="24" t="s">
        <v>1318</v>
      </c>
      <c r="F1838" s="23" t="s">
        <v>1319</v>
      </c>
      <c r="G1838" s="23"/>
      <c r="H1838" s="23" t="s">
        <v>16</v>
      </c>
      <c r="I1838" s="24" t="s">
        <v>1320</v>
      </c>
      <c r="J1838" s="23"/>
      <c r="K1838" s="24"/>
      <c r="L1838" s="26"/>
      <c r="M1838" s="26"/>
      <c r="N1838" s="23"/>
      <c r="O1838" s="27"/>
      <c r="P1838" s="23" t="s">
        <v>6217</v>
      </c>
      <c r="Q1838" s="27" t="str">
        <f>IF(O1838&lt;&gt;"",O1838,IF(ISNUMBER(FIND("xant",E1838)),"ant",IF(ISNUMBER(FIND("xgre",E1838)),"gre","glb")))</f>
        <v>glb</v>
      </c>
      <c r="R1838" s="23"/>
      <c r="S1838" s="23" t="str">
        <f t="shared" si="84"/>
        <v>latitude, plev39, time</v>
      </c>
      <c r="T1838" s="23" t="str">
        <f t="shared" si="85"/>
        <v>longitude: time: mean where air</v>
      </c>
      <c r="U1838" s="27" t="str">
        <f t="shared" si="86"/>
        <v>zg</v>
      </c>
      <c r="V1838" s="23"/>
    </row>
    <row r="1839" spans="1:22" ht="14">
      <c r="A1839" s="23" t="s">
        <v>559</v>
      </c>
      <c r="B1839" s="23" t="s">
        <v>560</v>
      </c>
      <c r="C1839" s="24" t="s">
        <v>561</v>
      </c>
      <c r="D1839" s="24" t="s">
        <v>562</v>
      </c>
      <c r="E1839" s="24" t="s">
        <v>545</v>
      </c>
      <c r="F1839" s="23" t="s">
        <v>15</v>
      </c>
      <c r="G1839" s="23" t="s">
        <v>546</v>
      </c>
      <c r="H1839" s="23" t="s">
        <v>16</v>
      </c>
      <c r="I1839" s="24" t="s">
        <v>333</v>
      </c>
      <c r="J1839" s="23" t="s">
        <v>18</v>
      </c>
      <c r="K1839" s="24" t="s">
        <v>6159</v>
      </c>
      <c r="L1839" s="26"/>
      <c r="M1839" s="26"/>
      <c r="N1839" s="23" t="s">
        <v>295</v>
      </c>
      <c r="O1839" s="27"/>
      <c r="P1839" s="23" t="s">
        <v>6217</v>
      </c>
      <c r="Q1839" s="27" t="str">
        <f>IF(O1839&lt;&gt;"",O1839,IF(ISNUMBER(FIND("xant",E1839)),"ant",IF(ISNUMBER(FIND("xgre",E1839)),"gre","glb")))</f>
        <v>glb</v>
      </c>
      <c r="R1839" s="23"/>
      <c r="S1839" s="23" t="str">
        <f t="shared" si="84"/>
        <v>longitude, latitude, time, p10</v>
      </c>
      <c r="T1839" s="23" t="str">
        <f t="shared" si="85"/>
        <v>area: time: mean where air</v>
      </c>
      <c r="U1839" s="27" t="str">
        <f t="shared" si="86"/>
        <v>zg</v>
      </c>
      <c r="V1839" s="23"/>
    </row>
    <row r="1840" spans="1:22" ht="14">
      <c r="A1840" s="23" t="s">
        <v>349</v>
      </c>
      <c r="B1840" s="23" t="s">
        <v>350</v>
      </c>
      <c r="C1840" s="24" t="s">
        <v>351</v>
      </c>
      <c r="D1840" s="24" t="s">
        <v>352</v>
      </c>
      <c r="E1840" s="24" t="s">
        <v>353</v>
      </c>
      <c r="F1840" s="23" t="s">
        <v>15</v>
      </c>
      <c r="G1840" s="23" t="s">
        <v>354</v>
      </c>
      <c r="H1840" s="23" t="s">
        <v>16</v>
      </c>
      <c r="I1840" s="24" t="s">
        <v>333</v>
      </c>
      <c r="J1840" s="23" t="s">
        <v>18</v>
      </c>
      <c r="K1840" s="24" t="s">
        <v>6159</v>
      </c>
      <c r="L1840" s="26"/>
      <c r="M1840" s="26"/>
      <c r="N1840" s="23" t="s">
        <v>295</v>
      </c>
      <c r="O1840" s="27"/>
      <c r="P1840" s="23" t="s">
        <v>6217</v>
      </c>
      <c r="Q1840" s="27" t="str">
        <f>IF(O1840&lt;&gt;"",O1840,IF(ISNUMBER(FIND("xant",E1840)),"ant",IF(ISNUMBER(FIND("xgre",E1840)),"gre","glb")))</f>
        <v>glb</v>
      </c>
      <c r="R1840" s="23"/>
      <c r="S1840" s="23" t="str">
        <f t="shared" si="84"/>
        <v>longitude, latitude, time, p1000</v>
      </c>
      <c r="T1840" s="23" t="str">
        <f t="shared" si="85"/>
        <v>area: time: mean where air</v>
      </c>
      <c r="U1840" s="27" t="str">
        <f t="shared" si="86"/>
        <v>zg</v>
      </c>
      <c r="V1840" s="23"/>
    </row>
    <row r="1841" spans="1:22" ht="14">
      <c r="A1841" s="23" t="s">
        <v>565</v>
      </c>
      <c r="B1841" s="23" t="s">
        <v>350</v>
      </c>
      <c r="C1841" s="24" t="s">
        <v>351</v>
      </c>
      <c r="D1841" s="24" t="s">
        <v>352</v>
      </c>
      <c r="E1841" s="24" t="s">
        <v>353</v>
      </c>
      <c r="F1841" s="23" t="s">
        <v>15</v>
      </c>
      <c r="G1841" s="23" t="s">
        <v>354</v>
      </c>
      <c r="H1841" s="23" t="s">
        <v>16</v>
      </c>
      <c r="I1841" s="24" t="s">
        <v>333</v>
      </c>
      <c r="J1841" s="23" t="s">
        <v>18</v>
      </c>
      <c r="K1841" s="24" t="s">
        <v>6159</v>
      </c>
      <c r="L1841" s="26"/>
      <c r="M1841" s="26"/>
      <c r="N1841" s="23" t="s">
        <v>295</v>
      </c>
      <c r="O1841" s="27"/>
      <c r="P1841" s="23" t="s">
        <v>6217</v>
      </c>
      <c r="Q1841" s="27" t="str">
        <f>IF(O1841&lt;&gt;"",O1841,IF(ISNUMBER(FIND("xant",E1841)),"ant",IF(ISNUMBER(FIND("xgre",E1841)),"gre","glb")))</f>
        <v>glb</v>
      </c>
      <c r="R1841" s="23"/>
      <c r="S1841" s="23" t="str">
        <f t="shared" si="84"/>
        <v>longitude, latitude, time, p1000</v>
      </c>
      <c r="T1841" s="23" t="str">
        <f t="shared" si="85"/>
        <v>area: time: mean where air</v>
      </c>
      <c r="U1841" s="27" t="str">
        <f t="shared" si="86"/>
        <v>zg</v>
      </c>
      <c r="V1841" s="23"/>
    </row>
    <row r="1842" spans="1:22" ht="14">
      <c r="A1842" s="23" t="s">
        <v>433</v>
      </c>
      <c r="B1842" s="23" t="s">
        <v>434</v>
      </c>
      <c r="C1842" s="24" t="s">
        <v>435</v>
      </c>
      <c r="D1842" s="24" t="s">
        <v>436</v>
      </c>
      <c r="E1842" s="24" t="s">
        <v>364</v>
      </c>
      <c r="F1842" s="23" t="s">
        <v>15</v>
      </c>
      <c r="G1842" s="23" t="s">
        <v>365</v>
      </c>
      <c r="H1842" s="23" t="s">
        <v>66</v>
      </c>
      <c r="I1842" s="24" t="s">
        <v>374</v>
      </c>
      <c r="J1842" s="23" t="s">
        <v>18</v>
      </c>
      <c r="K1842" s="24" t="s">
        <v>6159</v>
      </c>
      <c r="L1842" s="26"/>
      <c r="M1842" s="26"/>
      <c r="N1842" s="23" t="s">
        <v>295</v>
      </c>
      <c r="O1842" s="27"/>
      <c r="P1842" s="23" t="s">
        <v>6217</v>
      </c>
      <c r="Q1842" s="27" t="str">
        <f>IF(O1842&lt;&gt;"",O1842,IF(ISNUMBER(FIND("xant",E1842)),"ant",IF(ISNUMBER(FIND("xgre",E1842)),"gre","glb")))</f>
        <v>glb</v>
      </c>
      <c r="R1842" s="23"/>
      <c r="S1842" s="23" t="str">
        <f t="shared" si="84"/>
        <v>longitude, latitude, time1, p500</v>
      </c>
      <c r="T1842" s="23" t="str">
        <f t="shared" si="85"/>
        <v>area: mean where air time: point</v>
      </c>
      <c r="U1842" s="27" t="str">
        <f t="shared" si="86"/>
        <v>zg</v>
      </c>
      <c r="V1842" s="23"/>
    </row>
    <row r="1843" spans="1:22" ht="14">
      <c r="A1843" s="23" t="s">
        <v>563</v>
      </c>
      <c r="B1843" s="23" t="s">
        <v>434</v>
      </c>
      <c r="C1843" s="24" t="s">
        <v>435</v>
      </c>
      <c r="D1843" s="24" t="s">
        <v>436</v>
      </c>
      <c r="E1843" s="24" t="s">
        <v>564</v>
      </c>
      <c r="F1843" s="23" t="s">
        <v>15</v>
      </c>
      <c r="G1843" s="23" t="s">
        <v>365</v>
      </c>
      <c r="H1843" s="23" t="s">
        <v>16</v>
      </c>
      <c r="I1843" s="24" t="s">
        <v>333</v>
      </c>
      <c r="J1843" s="23" t="s">
        <v>18</v>
      </c>
      <c r="K1843" s="24" t="s">
        <v>6159</v>
      </c>
      <c r="L1843" s="26"/>
      <c r="M1843" s="26"/>
      <c r="N1843" s="23" t="s">
        <v>295</v>
      </c>
      <c r="O1843" s="27"/>
      <c r="P1843" s="23" t="s">
        <v>6217</v>
      </c>
      <c r="Q1843" s="27" t="str">
        <f>IF(O1843&lt;&gt;"",O1843,IF(ISNUMBER(FIND("xant",E1843)),"ant",IF(ISNUMBER(FIND("xgre",E1843)),"gre","glb")))</f>
        <v>glb</v>
      </c>
      <c r="R1843" s="23"/>
      <c r="S1843" s="23" t="str">
        <f t="shared" si="84"/>
        <v>longitude, latitude, time, p500</v>
      </c>
      <c r="T1843" s="23" t="str">
        <f t="shared" si="85"/>
        <v>area: time: mean where air</v>
      </c>
      <c r="U1843" s="27" t="str">
        <f t="shared" si="86"/>
        <v>zg</v>
      </c>
      <c r="V1843" s="23"/>
    </row>
    <row r="1844" spans="1:22" ht="28">
      <c r="A1844" s="23" t="s">
        <v>437</v>
      </c>
      <c r="B1844" s="23" t="s">
        <v>438</v>
      </c>
      <c r="C1844" s="24" t="s">
        <v>438</v>
      </c>
      <c r="D1844" s="24" t="s">
        <v>439</v>
      </c>
      <c r="E1844" s="24" t="s">
        <v>440</v>
      </c>
      <c r="F1844" s="23" t="s">
        <v>15</v>
      </c>
      <c r="G1844" s="23" t="s">
        <v>441</v>
      </c>
      <c r="H1844" s="23" t="s">
        <v>66</v>
      </c>
      <c r="I1844" s="24" t="s">
        <v>67</v>
      </c>
      <c r="J1844" s="23" t="s">
        <v>18</v>
      </c>
      <c r="K1844" s="24" t="s">
        <v>6159</v>
      </c>
      <c r="L1844" s="26"/>
      <c r="M1844" s="26"/>
      <c r="N1844" s="23" t="s">
        <v>295</v>
      </c>
      <c r="O1844" s="27"/>
      <c r="P1844" s="23" t="s">
        <v>6217</v>
      </c>
      <c r="Q1844" s="27" t="str">
        <f>IF(O1844&lt;&gt;"",O1844,IF(ISNUMBER(FIND("xant",E1844)),"ant",IF(ISNUMBER(FIND("xgre",E1844)),"gre","glb")))</f>
        <v>glb</v>
      </c>
      <c r="R1844" s="23"/>
      <c r="S1844" s="23" t="str">
        <f t="shared" si="84"/>
        <v>longitude, latitude, time1, p700</v>
      </c>
      <c r="T1844" s="23" t="str">
        <f t="shared" si="85"/>
        <v>area: mean time: point</v>
      </c>
      <c r="U1844" s="27" t="str">
        <f t="shared" si="86"/>
        <v>zg</v>
      </c>
      <c r="V1844" s="23"/>
    </row>
    <row r="1845" spans="1:22" s="28" customFormat="1" ht="28">
      <c r="A1845" s="23" t="s">
        <v>442</v>
      </c>
      <c r="B1845" s="23" t="s">
        <v>443</v>
      </c>
      <c r="C1845" s="24" t="s">
        <v>443</v>
      </c>
      <c r="D1845" s="24" t="s">
        <v>444</v>
      </c>
      <c r="E1845" s="24" t="s">
        <v>445</v>
      </c>
      <c r="F1845" s="23" t="s">
        <v>15</v>
      </c>
      <c r="G1845" s="23" t="s">
        <v>446</v>
      </c>
      <c r="H1845" s="23" t="s">
        <v>66</v>
      </c>
      <c r="I1845" s="24" t="s">
        <v>67</v>
      </c>
      <c r="J1845" s="23" t="s">
        <v>18</v>
      </c>
      <c r="K1845" s="24" t="s">
        <v>6159</v>
      </c>
      <c r="L1845" s="26"/>
      <c r="M1845" s="26"/>
      <c r="N1845" s="23" t="s">
        <v>295</v>
      </c>
      <c r="O1845" s="27"/>
      <c r="P1845" s="23" t="s">
        <v>6217</v>
      </c>
      <c r="Q1845" s="27" t="str">
        <f>IF(O1845&lt;&gt;"",O1845,IF(ISNUMBER(FIND("xant",E1845)),"ant",IF(ISNUMBER(FIND("xgre",E1845)),"gre","glb")))</f>
        <v>glb</v>
      </c>
      <c r="R1845" s="23"/>
      <c r="S1845" s="23" t="str">
        <f t="shared" si="84"/>
        <v>longitude, latitude, time1, p925</v>
      </c>
      <c r="T1845" s="23" t="str">
        <f t="shared" si="85"/>
        <v>area: mean time: point</v>
      </c>
      <c r="U1845" s="27" t="str">
        <f t="shared" si="86"/>
        <v>zg</v>
      </c>
      <c r="V1845" s="23"/>
    </row>
    <row r="1846" spans="1:22" ht="42">
      <c r="A1846" s="23" t="s">
        <v>4344</v>
      </c>
      <c r="B1846" s="23" t="s">
        <v>4345</v>
      </c>
      <c r="C1846" s="24" t="s">
        <v>4346</v>
      </c>
      <c r="D1846" s="24" t="s">
        <v>4347</v>
      </c>
      <c r="E1846" s="24" t="s">
        <v>29</v>
      </c>
      <c r="F1846" s="23" t="s">
        <v>30</v>
      </c>
      <c r="G1846" s="23"/>
      <c r="H1846" s="23" t="s">
        <v>16</v>
      </c>
      <c r="I1846" s="24" t="s">
        <v>31</v>
      </c>
      <c r="J1846" s="23" t="s">
        <v>32</v>
      </c>
      <c r="K1846" s="24"/>
      <c r="L1846" s="26"/>
      <c r="M1846" s="26"/>
      <c r="N1846" s="23"/>
      <c r="O1846" s="27"/>
      <c r="P1846" s="23" t="s">
        <v>6218</v>
      </c>
      <c r="Q1846" s="27" t="str">
        <f>IF(O1846&lt;&gt;"",O1846,IF(ISNUMBER(FIND("xant",E1846)),"ant",IF(ISNUMBER(FIND("xgre",E1846)),"gre","glb")))</f>
        <v>glb</v>
      </c>
      <c r="R1846" s="23"/>
      <c r="S1846" s="23" t="str">
        <f t="shared" si="84"/>
        <v>longitude, latitude, olevel, time</v>
      </c>
      <c r="T1846" s="23" t="str">
        <f t="shared" si="85"/>
        <v>area: mean where sea time: mean</v>
      </c>
      <c r="U1846" s="27" t="str">
        <f t="shared" si="86"/>
        <v>zmeso</v>
      </c>
      <c r="V1846" s="23"/>
    </row>
    <row r="1847" spans="1:22" ht="42">
      <c r="A1847" s="23" t="s">
        <v>5200</v>
      </c>
      <c r="B1847" s="23" t="s">
        <v>4345</v>
      </c>
      <c r="C1847" s="24" t="s">
        <v>4346</v>
      </c>
      <c r="D1847" s="24" t="s">
        <v>5201</v>
      </c>
      <c r="E1847" s="24" t="s">
        <v>29</v>
      </c>
      <c r="F1847" s="23" t="s">
        <v>30</v>
      </c>
      <c r="G1847" s="23"/>
      <c r="H1847" s="23" t="s">
        <v>16</v>
      </c>
      <c r="I1847" s="24" t="s">
        <v>31</v>
      </c>
      <c r="J1847" s="23" t="s">
        <v>32</v>
      </c>
      <c r="K1847" s="24"/>
      <c r="L1847" s="26"/>
      <c r="M1847" s="26"/>
      <c r="N1847" s="23"/>
      <c r="O1847" s="27"/>
      <c r="P1847" s="23" t="s">
        <v>6218</v>
      </c>
      <c r="Q1847" s="27" t="str">
        <f>IF(O1847&lt;&gt;"",O1847,IF(ISNUMBER(FIND("xant",E1847)),"ant",IF(ISNUMBER(FIND("xgre",E1847)),"gre","glb")))</f>
        <v>glb</v>
      </c>
      <c r="R1847" s="23"/>
      <c r="S1847" s="23" t="str">
        <f t="shared" si="84"/>
        <v>longitude, latitude, olevel, time</v>
      </c>
      <c r="T1847" s="23" t="str">
        <f t="shared" si="85"/>
        <v>area: mean where sea time: mean</v>
      </c>
      <c r="U1847" s="27" t="str">
        <f t="shared" si="86"/>
        <v>zmeso</v>
      </c>
      <c r="V1847" s="23"/>
    </row>
    <row r="1848" spans="1:22" ht="42">
      <c r="A1848" s="23" t="s">
        <v>5202</v>
      </c>
      <c r="B1848" s="23" t="s">
        <v>5203</v>
      </c>
      <c r="C1848" s="24" t="s">
        <v>5204</v>
      </c>
      <c r="D1848" s="24" t="s">
        <v>5201</v>
      </c>
      <c r="E1848" s="24" t="s">
        <v>14</v>
      </c>
      <c r="F1848" s="23" t="s">
        <v>15</v>
      </c>
      <c r="G1848" s="23"/>
      <c r="H1848" s="23" t="s">
        <v>16</v>
      </c>
      <c r="I1848" s="24" t="s">
        <v>31</v>
      </c>
      <c r="J1848" s="23" t="s">
        <v>37</v>
      </c>
      <c r="K1848" s="24" t="s">
        <v>6003</v>
      </c>
      <c r="L1848" s="24" t="s">
        <v>72</v>
      </c>
      <c r="M1848" s="26"/>
      <c r="N1848" s="23" t="s">
        <v>4345</v>
      </c>
      <c r="O1848" s="27"/>
      <c r="P1848" s="23" t="s">
        <v>6218</v>
      </c>
      <c r="Q1848" s="27" t="str">
        <f>IF(O1848&lt;&gt;"",O1848,IF(ISNUMBER(FIND("xant",E1848)),"ant",IF(ISNUMBER(FIND("xgre",E1848)),"gre","glb")))</f>
        <v>glb</v>
      </c>
      <c r="R1848" s="23"/>
      <c r="S1848" s="23" t="str">
        <f t="shared" si="84"/>
        <v>longitude, latitude, time, depth0m</v>
      </c>
      <c r="T1848" s="23" t="str">
        <f t="shared" si="85"/>
        <v>area: mean where sea time: mean</v>
      </c>
      <c r="U1848" s="27" t="str">
        <f t="shared" si="86"/>
        <v>zmeso</v>
      </c>
      <c r="V1848" s="23"/>
    </row>
    <row r="1849" spans="1:22" ht="56">
      <c r="A1849" s="23" t="s">
        <v>4348</v>
      </c>
      <c r="B1849" s="23" t="s">
        <v>4349</v>
      </c>
      <c r="C1849" s="24" t="s">
        <v>4350</v>
      </c>
      <c r="D1849" s="24" t="s">
        <v>4351</v>
      </c>
      <c r="E1849" s="24" t="s">
        <v>29</v>
      </c>
      <c r="F1849" s="23" t="s">
        <v>30</v>
      </c>
      <c r="G1849" s="23"/>
      <c r="H1849" s="23" t="s">
        <v>16</v>
      </c>
      <c r="I1849" s="24" t="s">
        <v>31</v>
      </c>
      <c r="J1849" s="23" t="s">
        <v>32</v>
      </c>
      <c r="K1849" s="24"/>
      <c r="L1849" s="26"/>
      <c r="M1849" s="26"/>
      <c r="N1849" s="23"/>
      <c r="O1849" s="27"/>
      <c r="P1849" s="23" t="s">
        <v>6218</v>
      </c>
      <c r="Q1849" s="27" t="str">
        <f>IF(O1849&lt;&gt;"",O1849,IF(ISNUMBER(FIND("xant",E1849)),"ant",IF(ISNUMBER(FIND("xgre",E1849)),"gre","glb")))</f>
        <v>glb</v>
      </c>
      <c r="R1849" s="23"/>
      <c r="S1849" s="23" t="str">
        <f t="shared" si="84"/>
        <v>longitude, latitude, olevel, time</v>
      </c>
      <c r="T1849" s="23" t="str">
        <f t="shared" si="85"/>
        <v>area: mean where sea time: mean</v>
      </c>
      <c r="U1849" s="27" t="str">
        <f t="shared" si="86"/>
        <v>zmicro</v>
      </c>
      <c r="V1849" s="23"/>
    </row>
    <row r="1850" spans="1:22" ht="42">
      <c r="A1850" s="23" t="s">
        <v>5205</v>
      </c>
      <c r="B1850" s="23" t="s">
        <v>4349</v>
      </c>
      <c r="C1850" s="24" t="s">
        <v>5206</v>
      </c>
      <c r="D1850" s="24" t="s">
        <v>5207</v>
      </c>
      <c r="E1850" s="24" t="s">
        <v>29</v>
      </c>
      <c r="F1850" s="23" t="s">
        <v>30</v>
      </c>
      <c r="G1850" s="23"/>
      <c r="H1850" s="23" t="s">
        <v>16</v>
      </c>
      <c r="I1850" s="24" t="s">
        <v>31</v>
      </c>
      <c r="J1850" s="23" t="s">
        <v>32</v>
      </c>
      <c r="K1850" s="24"/>
      <c r="L1850" s="24"/>
      <c r="M1850" s="26"/>
      <c r="N1850" s="23"/>
      <c r="O1850" s="27"/>
      <c r="P1850" s="23" t="s">
        <v>6218</v>
      </c>
      <c r="Q1850" s="27" t="str">
        <f>IF(O1850&lt;&gt;"",O1850,IF(ISNUMBER(FIND("xant",E1850)),"ant",IF(ISNUMBER(FIND("xgre",E1850)),"gre","glb")))</f>
        <v>glb</v>
      </c>
      <c r="R1850" s="23"/>
      <c r="S1850" s="23" t="str">
        <f t="shared" si="84"/>
        <v>longitude, latitude, olevel, time</v>
      </c>
      <c r="T1850" s="23" t="str">
        <f t="shared" si="85"/>
        <v>area: mean where sea time: mean</v>
      </c>
      <c r="U1850" s="27" t="str">
        <f t="shared" si="86"/>
        <v>zmicro</v>
      </c>
      <c r="V1850" s="23"/>
    </row>
    <row r="1851" spans="1:22" ht="42">
      <c r="A1851" s="23" t="s">
        <v>5208</v>
      </c>
      <c r="B1851" s="23" t="s">
        <v>5209</v>
      </c>
      <c r="C1851" s="24" t="s">
        <v>5210</v>
      </c>
      <c r="D1851" s="24" t="s">
        <v>5207</v>
      </c>
      <c r="E1851" s="24" t="s">
        <v>14</v>
      </c>
      <c r="F1851" s="23" t="s">
        <v>15</v>
      </c>
      <c r="G1851" s="23"/>
      <c r="H1851" s="23" t="s">
        <v>16</v>
      </c>
      <c r="I1851" s="24" t="s">
        <v>31</v>
      </c>
      <c r="J1851" s="23" t="s">
        <v>37</v>
      </c>
      <c r="K1851" s="24" t="s">
        <v>6003</v>
      </c>
      <c r="L1851" s="24" t="s">
        <v>72</v>
      </c>
      <c r="M1851" s="26"/>
      <c r="N1851" s="23" t="s">
        <v>4349</v>
      </c>
      <c r="O1851" s="27"/>
      <c r="P1851" s="23" t="s">
        <v>6218</v>
      </c>
      <c r="Q1851" s="27" t="str">
        <f>IF(O1851&lt;&gt;"",O1851,IF(ISNUMBER(FIND("xant",E1851)),"ant",IF(ISNUMBER(FIND("xgre",E1851)),"gre","glb")))</f>
        <v>glb</v>
      </c>
      <c r="R1851" s="23"/>
      <c r="S1851" s="23" t="str">
        <f t="shared" si="84"/>
        <v>longitude, latitude, time, depth0m</v>
      </c>
      <c r="T1851" s="23" t="str">
        <f t="shared" si="85"/>
        <v>area: mean where sea time: mean</v>
      </c>
      <c r="U1851" s="27" t="str">
        <f t="shared" si="86"/>
        <v>zmicro</v>
      </c>
      <c r="V1851" s="23"/>
    </row>
    <row r="1852" spans="1:22" ht="84">
      <c r="A1852" s="23" t="s">
        <v>5211</v>
      </c>
      <c r="B1852" s="23" t="s">
        <v>5212</v>
      </c>
      <c r="C1852" s="24" t="s">
        <v>5213</v>
      </c>
      <c r="D1852" s="24" t="s">
        <v>5214</v>
      </c>
      <c r="E1852" s="24" t="s">
        <v>29</v>
      </c>
      <c r="F1852" s="23" t="s">
        <v>30</v>
      </c>
      <c r="G1852" s="23"/>
      <c r="H1852" s="23" t="s">
        <v>16</v>
      </c>
      <c r="I1852" s="24" t="s">
        <v>31</v>
      </c>
      <c r="J1852" s="23" t="s">
        <v>32</v>
      </c>
      <c r="K1852" s="24"/>
      <c r="L1852" s="26"/>
      <c r="M1852" s="26"/>
      <c r="N1852" s="23"/>
      <c r="O1852" s="27"/>
      <c r="P1852" s="23" t="s">
        <v>6218</v>
      </c>
      <c r="Q1852" s="27" t="str">
        <f>IF(O1852&lt;&gt;"",O1852,IF(ISNUMBER(FIND("xant",E1852)),"ant",IF(ISNUMBER(FIND("xgre",E1852)),"gre","glb")))</f>
        <v>glb</v>
      </c>
      <c r="R1852" s="23"/>
      <c r="S1852" s="23" t="str">
        <f t="shared" si="84"/>
        <v>longitude, latitude, olevel, time</v>
      </c>
      <c r="T1852" s="23" t="str">
        <f t="shared" si="85"/>
        <v>area: mean where sea time: mean</v>
      </c>
      <c r="U1852" s="27" t="str">
        <f t="shared" si="86"/>
        <v>zmisc</v>
      </c>
      <c r="V1852" s="23"/>
    </row>
    <row r="1853" spans="1:22" ht="84">
      <c r="A1853" s="23" t="s">
        <v>5215</v>
      </c>
      <c r="B1853" s="23" t="s">
        <v>5216</v>
      </c>
      <c r="C1853" s="24" t="s">
        <v>5217</v>
      </c>
      <c r="D1853" s="24" t="s">
        <v>5214</v>
      </c>
      <c r="E1853" s="24" t="s">
        <v>14</v>
      </c>
      <c r="F1853" s="23" t="s">
        <v>15</v>
      </c>
      <c r="G1853" s="23"/>
      <c r="H1853" s="23" t="s">
        <v>16</v>
      </c>
      <c r="I1853" s="24" t="s">
        <v>31</v>
      </c>
      <c r="J1853" s="23" t="s">
        <v>37</v>
      </c>
      <c r="K1853" s="24" t="s">
        <v>6003</v>
      </c>
      <c r="L1853" s="24" t="s">
        <v>72</v>
      </c>
      <c r="M1853" s="26"/>
      <c r="N1853" s="23" t="s">
        <v>5212</v>
      </c>
      <c r="O1853" s="27"/>
      <c r="P1853" s="23" t="s">
        <v>6218</v>
      </c>
      <c r="Q1853" s="27" t="str">
        <f>IF(O1853&lt;&gt;"",O1853,IF(ISNUMBER(FIND("xant",E1853)),"ant",IF(ISNUMBER(FIND("xgre",E1853)),"gre","glb")))</f>
        <v>glb</v>
      </c>
      <c r="R1853" s="23"/>
      <c r="S1853" s="23" t="str">
        <f t="shared" si="84"/>
        <v>longitude, latitude, time, depth0m</v>
      </c>
      <c r="T1853" s="23" t="str">
        <f t="shared" si="85"/>
        <v>area: mean where sea time: mean</v>
      </c>
      <c r="U1853" s="27" t="str">
        <f t="shared" si="86"/>
        <v>zmisc</v>
      </c>
      <c r="V1853" s="23"/>
    </row>
    <row r="1854" spans="1:22" ht="14">
      <c r="A1854" s="23" t="s">
        <v>4352</v>
      </c>
      <c r="B1854" s="23" t="s">
        <v>4353</v>
      </c>
      <c r="C1854" s="24" t="s">
        <v>4354</v>
      </c>
      <c r="D1854" s="24" t="s">
        <v>4355</v>
      </c>
      <c r="E1854" s="24" t="s">
        <v>29</v>
      </c>
      <c r="F1854" s="23" t="s">
        <v>30</v>
      </c>
      <c r="G1854" s="23"/>
      <c r="H1854" s="23" t="s">
        <v>16</v>
      </c>
      <c r="I1854" s="24" t="s">
        <v>31</v>
      </c>
      <c r="J1854" s="23" t="s">
        <v>32</v>
      </c>
      <c r="K1854" s="24"/>
      <c r="L1854" s="26"/>
      <c r="M1854" s="26"/>
      <c r="N1854" s="23"/>
      <c r="O1854" s="27"/>
      <c r="P1854" s="23" t="s">
        <v>6218</v>
      </c>
      <c r="Q1854" s="27" t="str">
        <f>IF(O1854&lt;&gt;"",O1854,IF(ISNUMBER(FIND("xant",E1854)),"ant",IF(ISNUMBER(FIND("xgre",E1854)),"gre","glb")))</f>
        <v>glb</v>
      </c>
      <c r="R1854" s="23"/>
      <c r="S1854" s="23" t="str">
        <f t="shared" si="84"/>
        <v>longitude, latitude, olevel, time</v>
      </c>
      <c r="T1854" s="23" t="str">
        <f t="shared" si="85"/>
        <v>area: mean where sea time: mean</v>
      </c>
      <c r="U1854" s="27" t="str">
        <f t="shared" si="86"/>
        <v>zooc</v>
      </c>
      <c r="V1854" s="23"/>
    </row>
    <row r="1855" spans="1:22" ht="14">
      <c r="A1855" s="23" t="s">
        <v>5218</v>
      </c>
      <c r="B1855" s="23" t="s">
        <v>4353</v>
      </c>
      <c r="C1855" s="24" t="s">
        <v>4354</v>
      </c>
      <c r="D1855" s="24" t="s">
        <v>4355</v>
      </c>
      <c r="E1855" s="24" t="s">
        <v>29</v>
      </c>
      <c r="F1855" s="23" t="s">
        <v>30</v>
      </c>
      <c r="G1855" s="23"/>
      <c r="H1855" s="23" t="s">
        <v>16</v>
      </c>
      <c r="I1855" s="24" t="s">
        <v>31</v>
      </c>
      <c r="J1855" s="23" t="s">
        <v>32</v>
      </c>
      <c r="K1855" s="24"/>
      <c r="L1855" s="26"/>
      <c r="M1855" s="26"/>
      <c r="N1855" s="23"/>
      <c r="O1855" s="27"/>
      <c r="P1855" s="23" t="s">
        <v>6218</v>
      </c>
      <c r="Q1855" s="27" t="str">
        <f>IF(O1855&lt;&gt;"",O1855,IF(ISNUMBER(FIND("xant",E1855)),"ant",IF(ISNUMBER(FIND("xgre",E1855)),"gre","glb")))</f>
        <v>glb</v>
      </c>
      <c r="R1855" s="23"/>
      <c r="S1855" s="23" t="str">
        <f t="shared" si="84"/>
        <v>longitude, latitude, olevel, time</v>
      </c>
      <c r="T1855" s="23" t="str">
        <f t="shared" si="85"/>
        <v>area: mean where sea time: mean</v>
      </c>
      <c r="U1855" s="27" t="str">
        <f t="shared" si="86"/>
        <v>zooc</v>
      </c>
      <c r="V1855" s="23"/>
    </row>
    <row r="1856" spans="1:22" ht="28">
      <c r="A1856" s="23" t="s">
        <v>5219</v>
      </c>
      <c r="B1856" s="23" t="s">
        <v>5220</v>
      </c>
      <c r="C1856" s="24" t="s">
        <v>5221</v>
      </c>
      <c r="D1856" s="24" t="s">
        <v>4355</v>
      </c>
      <c r="E1856" s="24" t="s">
        <v>14</v>
      </c>
      <c r="F1856" s="23" t="s">
        <v>15</v>
      </c>
      <c r="G1856" s="23"/>
      <c r="H1856" s="23" t="s">
        <v>16</v>
      </c>
      <c r="I1856" s="24" t="s">
        <v>31</v>
      </c>
      <c r="J1856" s="23" t="s">
        <v>37</v>
      </c>
      <c r="K1856" s="24" t="s">
        <v>6003</v>
      </c>
      <c r="L1856" s="24" t="s">
        <v>72</v>
      </c>
      <c r="M1856" s="26"/>
      <c r="N1856" s="23" t="s">
        <v>4353</v>
      </c>
      <c r="O1856" s="27"/>
      <c r="P1856" s="23" t="s">
        <v>6218</v>
      </c>
      <c r="Q1856" s="27" t="str">
        <f>IF(O1856&lt;&gt;"",O1856,IF(ISNUMBER(FIND("xant",E1856)),"ant",IF(ISNUMBER(FIND("xgre",E1856)),"gre","glb")))</f>
        <v>glb</v>
      </c>
      <c r="R1856" s="23"/>
      <c r="S1856" s="23" t="str">
        <f t="shared" si="84"/>
        <v>longitude, latitude, time, depth0m</v>
      </c>
      <c r="T1856" s="23" t="str">
        <f t="shared" si="85"/>
        <v>area: mean where sea time: mean</v>
      </c>
      <c r="U1856" s="27" t="str">
        <f t="shared" si="86"/>
        <v>zooc</v>
      </c>
      <c r="V1856" s="23"/>
    </row>
    <row r="1857" spans="1:22" ht="98">
      <c r="A1857" s="23" t="s">
        <v>4356</v>
      </c>
      <c r="B1857" s="23" t="s">
        <v>4357</v>
      </c>
      <c r="C1857" s="24" t="s">
        <v>4358</v>
      </c>
      <c r="D1857" s="24" t="s">
        <v>4359</v>
      </c>
      <c r="E1857" s="24" t="s">
        <v>14</v>
      </c>
      <c r="F1857" s="23" t="s">
        <v>15</v>
      </c>
      <c r="G1857" s="23"/>
      <c r="H1857" s="23" t="s">
        <v>16</v>
      </c>
      <c r="I1857" s="24" t="s">
        <v>31</v>
      </c>
      <c r="J1857" s="23" t="s">
        <v>37</v>
      </c>
      <c r="K1857" s="24"/>
      <c r="L1857" s="26"/>
      <c r="M1857" s="26"/>
      <c r="N1857" s="23"/>
      <c r="O1857" s="27"/>
      <c r="P1857" s="23" t="s">
        <v>6218</v>
      </c>
      <c r="Q1857" s="27" t="str">
        <f>IF(O1857&lt;&gt;"",O1857,IF(ISNUMBER(FIND("xant",E1857)),"ant",IF(ISNUMBER(FIND("xgre",E1857)),"gre","glb")))</f>
        <v>glb</v>
      </c>
      <c r="R1857" s="23"/>
      <c r="S1857" s="23" t="str">
        <f t="shared" si="84"/>
        <v>longitude, latitude, time</v>
      </c>
      <c r="T1857" s="23" t="str">
        <f t="shared" si="85"/>
        <v>area: mean where sea time: mean</v>
      </c>
      <c r="U1857" s="27" t="str">
        <f t="shared" si="86"/>
        <v>zos</v>
      </c>
      <c r="V1857" s="23"/>
    </row>
    <row r="1858" spans="1:22" ht="42">
      <c r="A1858" s="23" t="s">
        <v>5222</v>
      </c>
      <c r="B1858" s="23" t="s">
        <v>4357</v>
      </c>
      <c r="C1858" s="24" t="s">
        <v>5223</v>
      </c>
      <c r="D1858" s="24" t="s">
        <v>5224</v>
      </c>
      <c r="E1858" s="24" t="s">
        <v>14</v>
      </c>
      <c r="F1858" s="23" t="s">
        <v>15</v>
      </c>
      <c r="G1858" s="23"/>
      <c r="H1858" s="23" t="s">
        <v>16</v>
      </c>
      <c r="I1858" s="24" t="s">
        <v>31</v>
      </c>
      <c r="J1858" s="23" t="s">
        <v>37</v>
      </c>
      <c r="K1858" s="24"/>
      <c r="L1858" s="26"/>
      <c r="M1858" s="26"/>
      <c r="N1858" s="23"/>
      <c r="O1858" s="27"/>
      <c r="P1858" s="23" t="s">
        <v>6218</v>
      </c>
      <c r="Q1858" s="27" t="str">
        <f>IF(O1858&lt;&gt;"",O1858,IF(ISNUMBER(FIND("xant",E1858)),"ant",IF(ISNUMBER(FIND("xgre",E1858)),"gre","glb")))</f>
        <v>glb</v>
      </c>
      <c r="R1858" s="23"/>
      <c r="S1858" s="23" t="str">
        <f t="shared" ref="S1858:S1866" si="87">IF(L1858="",E1858,L1858)</f>
        <v>longitude, latitude, time</v>
      </c>
      <c r="T1858" s="23" t="str">
        <f t="shared" ref="T1858:T1866" si="88">IF(M1858="",I1858,M1858)</f>
        <v>area: mean where sea time: mean</v>
      </c>
      <c r="U1858" s="27" t="str">
        <f t="shared" ref="U1858:U1866" si="89">IF(N1858="",B1858,N1858)</f>
        <v>zos</v>
      </c>
      <c r="V1858" s="23"/>
    </row>
    <row r="1859" spans="1:22" ht="28">
      <c r="A1859" s="23" t="s">
        <v>5225</v>
      </c>
      <c r="B1859" s="23" t="s">
        <v>5226</v>
      </c>
      <c r="C1859" s="24" t="s">
        <v>5227</v>
      </c>
      <c r="D1859" s="24" t="s">
        <v>5228</v>
      </c>
      <c r="E1859" s="24" t="s">
        <v>14</v>
      </c>
      <c r="F1859" s="23" t="s">
        <v>15</v>
      </c>
      <c r="G1859" s="23"/>
      <c r="H1859" s="23" t="s">
        <v>16</v>
      </c>
      <c r="I1859" s="24" t="s">
        <v>31</v>
      </c>
      <c r="J1859" s="23" t="s">
        <v>37</v>
      </c>
      <c r="K1859" s="24"/>
      <c r="L1859" s="26"/>
      <c r="M1859" s="26"/>
      <c r="N1859" s="23"/>
      <c r="O1859" s="27"/>
      <c r="P1859" s="23" t="s">
        <v>6218</v>
      </c>
      <c r="Q1859" s="27" t="str">
        <f>IF(O1859&lt;&gt;"",O1859,IF(ISNUMBER(FIND("xant",E1859)),"ant",IF(ISNUMBER(FIND("xgre",E1859)),"gre","glb")))</f>
        <v>glb</v>
      </c>
      <c r="R1859" s="23"/>
      <c r="S1859" s="23" t="str">
        <f t="shared" si="87"/>
        <v>longitude, latitude, time</v>
      </c>
      <c r="T1859" s="23" t="str">
        <f t="shared" si="88"/>
        <v>area: mean where sea time: mean</v>
      </c>
      <c r="U1859" s="27" t="str">
        <f t="shared" si="89"/>
        <v>zossq</v>
      </c>
      <c r="V1859" s="23"/>
    </row>
    <row r="1860" spans="1:22" ht="28">
      <c r="A1860" s="23" t="s">
        <v>4360</v>
      </c>
      <c r="B1860" s="23" t="s">
        <v>4361</v>
      </c>
      <c r="C1860" s="24" t="s">
        <v>4362</v>
      </c>
      <c r="D1860" s="24" t="s">
        <v>4363</v>
      </c>
      <c r="E1860" s="24" t="s">
        <v>1368</v>
      </c>
      <c r="F1860" s="23" t="s">
        <v>1369</v>
      </c>
      <c r="G1860" s="23"/>
      <c r="H1860" s="23" t="s">
        <v>16</v>
      </c>
      <c r="I1860" s="24" t="s">
        <v>31</v>
      </c>
      <c r="J1860" s="23"/>
      <c r="K1860" s="24"/>
      <c r="L1860" s="26"/>
      <c r="M1860" s="26"/>
      <c r="N1860" s="23"/>
      <c r="O1860" s="27"/>
      <c r="P1860" s="23" t="s">
        <v>6221</v>
      </c>
      <c r="Q1860" s="27" t="str">
        <f>IF(O1860&lt;&gt;"",O1860,IF(ISNUMBER(FIND("xant",E1860)),"ant",IF(ISNUMBER(FIND("xgre",E1860)),"gre","glb")))</f>
        <v>glb</v>
      </c>
      <c r="R1860" s="23"/>
      <c r="S1860" s="23" t="str">
        <f t="shared" si="87"/>
        <v>time</v>
      </c>
      <c r="T1860" s="23" t="str">
        <f t="shared" si="88"/>
        <v>area: mean where sea time: mean</v>
      </c>
      <c r="U1860" s="27" t="str">
        <f t="shared" si="89"/>
        <v>zostoga</v>
      </c>
      <c r="V1860" s="23"/>
    </row>
    <row r="1861" spans="1:22" ht="28">
      <c r="A1861" s="23" t="s">
        <v>5229</v>
      </c>
      <c r="B1861" s="23" t="s">
        <v>4361</v>
      </c>
      <c r="C1861" s="24" t="s">
        <v>4363</v>
      </c>
      <c r="D1861" s="24" t="s">
        <v>5230</v>
      </c>
      <c r="E1861" s="24" t="s">
        <v>1368</v>
      </c>
      <c r="F1861" s="23" t="s">
        <v>1369</v>
      </c>
      <c r="G1861" s="23"/>
      <c r="H1861" s="23" t="s">
        <v>16</v>
      </c>
      <c r="I1861" s="24" t="s">
        <v>31</v>
      </c>
      <c r="J1861" s="23"/>
      <c r="K1861" s="24"/>
      <c r="L1861" s="26"/>
      <c r="M1861" s="26"/>
      <c r="N1861" s="23"/>
      <c r="O1861" s="27"/>
      <c r="P1861" s="23" t="s">
        <v>6221</v>
      </c>
      <c r="Q1861" s="27" t="str">
        <f>IF(O1861&lt;&gt;"",O1861,IF(ISNUMBER(FIND("xant",E1861)),"ant",IF(ISNUMBER(FIND("xgre",E1861)),"gre","glb")))</f>
        <v>glb</v>
      </c>
      <c r="R1861" s="23"/>
      <c r="S1861" s="23" t="str">
        <f t="shared" si="87"/>
        <v>time</v>
      </c>
      <c r="T1861" s="23" t="str">
        <f t="shared" si="88"/>
        <v>area: mean where sea time: mean</v>
      </c>
      <c r="U1861" s="27" t="str">
        <f t="shared" si="89"/>
        <v>zostoga</v>
      </c>
      <c r="V1861" s="23"/>
    </row>
    <row r="1862" spans="1:22" ht="28">
      <c r="A1862" s="23" t="s">
        <v>1311</v>
      </c>
      <c r="B1862" s="23" t="s">
        <v>1312</v>
      </c>
      <c r="C1862" s="24" t="s">
        <v>1313</v>
      </c>
      <c r="D1862" s="24" t="s">
        <v>1163</v>
      </c>
      <c r="E1862" s="24" t="s">
        <v>14</v>
      </c>
      <c r="F1862" s="23" t="s">
        <v>15</v>
      </c>
      <c r="G1862" s="23"/>
      <c r="H1862" s="23" t="s">
        <v>16</v>
      </c>
      <c r="I1862" s="24" t="s">
        <v>17</v>
      </c>
      <c r="J1862" s="23" t="s">
        <v>18</v>
      </c>
      <c r="K1862" s="24"/>
      <c r="L1862" s="26"/>
      <c r="M1862" s="26"/>
      <c r="N1862" s="23"/>
      <c r="O1862" s="27"/>
      <c r="P1862" s="23" t="s">
        <v>6217</v>
      </c>
      <c r="Q1862" s="27" t="str">
        <f>IF(O1862&lt;&gt;"",O1862,IF(ISNUMBER(FIND("xant",E1862)),"ant",IF(ISNUMBER(FIND("xgre",E1862)),"gre","glb")))</f>
        <v>glb</v>
      </c>
      <c r="R1862" s="23"/>
      <c r="S1862" s="23" t="str">
        <f t="shared" si="87"/>
        <v>longitude, latitude, time</v>
      </c>
      <c r="T1862" s="23" t="str">
        <f t="shared" si="88"/>
        <v>area: time: mean</v>
      </c>
      <c r="U1862" s="27" t="str">
        <f t="shared" si="89"/>
        <v>ztp</v>
      </c>
      <c r="V1862" s="23"/>
    </row>
    <row r="1863" spans="1:22" ht="56">
      <c r="A1863" s="23" t="s">
        <v>3925</v>
      </c>
      <c r="B1863" s="23" t="s">
        <v>3926</v>
      </c>
      <c r="C1863" s="24" t="s">
        <v>3927</v>
      </c>
      <c r="D1863" s="24" t="s">
        <v>3928</v>
      </c>
      <c r="E1863" s="24" t="s">
        <v>3747</v>
      </c>
      <c r="F1863" s="23" t="s">
        <v>3726</v>
      </c>
      <c r="G1863" s="23"/>
      <c r="H1863" s="23" t="s">
        <v>16</v>
      </c>
      <c r="I1863" s="24" t="s">
        <v>3331</v>
      </c>
      <c r="J1863" s="23" t="s">
        <v>3728</v>
      </c>
      <c r="K1863" s="25" t="s">
        <v>5912</v>
      </c>
      <c r="L1863" s="29" t="s">
        <v>14</v>
      </c>
      <c r="M1863" s="29"/>
      <c r="N1863" s="23"/>
      <c r="O1863" s="27"/>
      <c r="P1863" s="23" t="s">
        <v>6219</v>
      </c>
      <c r="Q1863" s="27" t="str">
        <f>IF(O1863&lt;&gt;"",O1863,IF(ISNUMBER(FIND("xant",E1863)),"ant",IF(ISNUMBER(FIND("xgre",E1863)),"gre","glb")))</f>
        <v>ant</v>
      </c>
      <c r="R1863" s="23"/>
      <c r="S1863" s="23" t="str">
        <f t="shared" si="87"/>
        <v>longitude, latitude, time</v>
      </c>
      <c r="T1863" s="23" t="str">
        <f t="shared" si="88"/>
        <v>area: time: mean where ice_sheet</v>
      </c>
      <c r="U1863" s="27" t="str">
        <f t="shared" si="89"/>
        <v>zvelbase</v>
      </c>
      <c r="V1863" s="23"/>
    </row>
    <row r="1864" spans="1:22" ht="56">
      <c r="A1864" s="23" t="s">
        <v>3965</v>
      </c>
      <c r="B1864" s="23" t="s">
        <v>3926</v>
      </c>
      <c r="C1864" s="24" t="s">
        <v>3927</v>
      </c>
      <c r="D1864" s="24" t="s">
        <v>3928</v>
      </c>
      <c r="E1864" s="24" t="s">
        <v>3815</v>
      </c>
      <c r="F1864" s="23" t="s">
        <v>3740</v>
      </c>
      <c r="G1864" s="23"/>
      <c r="H1864" s="23" t="s">
        <v>16</v>
      </c>
      <c r="I1864" s="24" t="s">
        <v>3331</v>
      </c>
      <c r="J1864" s="23" t="s">
        <v>3728</v>
      </c>
      <c r="K1864" s="25" t="s">
        <v>5954</v>
      </c>
      <c r="L1864" s="29" t="s">
        <v>14</v>
      </c>
      <c r="M1864" s="29"/>
      <c r="N1864" s="23"/>
      <c r="O1864" s="27"/>
      <c r="P1864" s="23" t="s">
        <v>6219</v>
      </c>
      <c r="Q1864" s="27" t="str">
        <f>IF(O1864&lt;&gt;"",O1864,IF(ISNUMBER(FIND("xant",E1864)),"ant",IF(ISNUMBER(FIND("xgre",E1864)),"gre","glb")))</f>
        <v>gre</v>
      </c>
      <c r="R1864" s="23"/>
      <c r="S1864" s="23" t="str">
        <f t="shared" si="87"/>
        <v>longitude, latitude, time</v>
      </c>
      <c r="T1864" s="23" t="str">
        <f t="shared" si="88"/>
        <v>area: time: mean where ice_sheet</v>
      </c>
      <c r="U1864" s="27" t="str">
        <f t="shared" si="89"/>
        <v>zvelbase</v>
      </c>
      <c r="V1864" s="23"/>
    </row>
    <row r="1865" spans="1:22" ht="56">
      <c r="A1865" s="23" t="s">
        <v>3929</v>
      </c>
      <c r="B1865" s="23" t="s">
        <v>3930</v>
      </c>
      <c r="C1865" s="24" t="s">
        <v>3931</v>
      </c>
      <c r="D1865" s="24" t="s">
        <v>3932</v>
      </c>
      <c r="E1865" s="24" t="s">
        <v>3747</v>
      </c>
      <c r="F1865" s="23" t="s">
        <v>3726</v>
      </c>
      <c r="G1865" s="23"/>
      <c r="H1865" s="23" t="s">
        <v>16</v>
      </c>
      <c r="I1865" s="24" t="s">
        <v>3331</v>
      </c>
      <c r="J1865" s="23" t="s">
        <v>3728</v>
      </c>
      <c r="K1865" s="25" t="s">
        <v>5912</v>
      </c>
      <c r="L1865" s="29" t="s">
        <v>14</v>
      </c>
      <c r="M1865" s="29"/>
      <c r="N1865" s="23"/>
      <c r="O1865" s="27"/>
      <c r="P1865" s="23" t="s">
        <v>6219</v>
      </c>
      <c r="Q1865" s="27" t="str">
        <f>IF(O1865&lt;&gt;"",O1865,IF(ISNUMBER(FIND("xant",E1865)),"ant",IF(ISNUMBER(FIND("xgre",E1865)),"gre","glb")))</f>
        <v>ant</v>
      </c>
      <c r="R1865" s="23"/>
      <c r="S1865" s="23" t="str">
        <f t="shared" si="87"/>
        <v>longitude, latitude, time</v>
      </c>
      <c r="T1865" s="23" t="str">
        <f t="shared" si="88"/>
        <v>area: time: mean where ice_sheet</v>
      </c>
      <c r="U1865" s="27" t="str">
        <f t="shared" si="89"/>
        <v>zvelsurf</v>
      </c>
      <c r="V1865" s="23"/>
    </row>
    <row r="1866" spans="1:22" ht="56">
      <c r="A1866" s="23" t="s">
        <v>3966</v>
      </c>
      <c r="B1866" s="23" t="s">
        <v>3930</v>
      </c>
      <c r="C1866" s="24" t="s">
        <v>3931</v>
      </c>
      <c r="D1866" s="24" t="s">
        <v>3932</v>
      </c>
      <c r="E1866" s="24" t="s">
        <v>3815</v>
      </c>
      <c r="F1866" s="23" t="s">
        <v>3740</v>
      </c>
      <c r="G1866" s="23"/>
      <c r="H1866" s="23" t="s">
        <v>16</v>
      </c>
      <c r="I1866" s="24" t="s">
        <v>3331</v>
      </c>
      <c r="J1866" s="23" t="s">
        <v>3728</v>
      </c>
      <c r="K1866" s="25" t="s">
        <v>5954</v>
      </c>
      <c r="L1866" s="29" t="s">
        <v>14</v>
      </c>
      <c r="M1866" s="29"/>
      <c r="N1866" s="23"/>
      <c r="O1866" s="27"/>
      <c r="P1866" s="23" t="s">
        <v>6219</v>
      </c>
      <c r="Q1866" s="27" t="str">
        <f>IF(O1866&lt;&gt;"",O1866,IF(ISNUMBER(FIND("xant",E1866)),"ant",IF(ISNUMBER(FIND("xgre",E1866)),"gre","glb")))</f>
        <v>gre</v>
      </c>
      <c r="R1866" s="23"/>
      <c r="S1866" s="23" t="str">
        <f t="shared" si="87"/>
        <v>longitude, latitude, time</v>
      </c>
      <c r="T1866" s="23" t="str">
        <f t="shared" si="88"/>
        <v>area: time: mean where ice_sheet</v>
      </c>
      <c r="U1866" s="27" t="str">
        <f t="shared" si="89"/>
        <v>zvelsurf</v>
      </c>
      <c r="V1866" s="23"/>
    </row>
    <row r="1867" spans="1:22" ht="16">
      <c r="E1867" s="3"/>
      <c r="I1867" s="3" t="s">
        <v>6176</v>
      </c>
      <c r="K1867" s="13">
        <f ca="1">($I$1867-1-COUNTIF(K$2:INDIRECT("k"&amp;$I$1867),""))/($I$1867-1)</f>
        <v>0.41126005361930296</v>
      </c>
      <c r="L1867" s="13">
        <f ca="1">($I$1867-1-COUNTIF(L$2:INDIRECT("L"&amp;$I$1867),""))/($I$1867-1)</f>
        <v>0.15013404825737264</v>
      </c>
      <c r="M1867" s="13">
        <f ca="1">($I$1867-1-COUNTIF(M$2:INDIRECT("M"&amp;$I$1867),""))/($I$1867-1)</f>
        <v>0.19571045576407506</v>
      </c>
      <c r="N1867" s="13">
        <f ca="1">($I$1867-1-COUNTIF(N$2:INDIRECT("r"&amp;$I$1867),""))/($I$1867-1)</f>
        <v>-1.8552278820375334</v>
      </c>
      <c r="O1867" s="11"/>
      <c r="P1867" s="21"/>
      <c r="Q1867" s="22"/>
      <c r="R1867"/>
      <c r="S1867"/>
      <c r="T1867"/>
      <c r="U1867" s="22"/>
      <c r="V1867"/>
    </row>
    <row r="1868" spans="1:22">
      <c r="I1868" s="20">
        <f>(I1867-1)/1865</f>
        <v>1</v>
      </c>
    </row>
    <row r="1869" spans="1:22" ht="14">
      <c r="O1869" s="14" t="s">
        <v>6197</v>
      </c>
    </row>
    <row r="1870" spans="1:22" ht="210">
      <c r="K1870" s="2" t="s">
        <v>5913</v>
      </c>
      <c r="O1870" s="14" t="s">
        <v>6198</v>
      </c>
    </row>
    <row r="1871" spans="1:22" ht="70">
      <c r="K1871" s="2" t="s">
        <v>5980</v>
      </c>
      <c r="O1871" s="14" t="s">
        <v>6199</v>
      </c>
    </row>
    <row r="1872" spans="1:22" ht="14">
      <c r="K1872" s="37"/>
      <c r="O1872" s="14" t="s">
        <v>6200</v>
      </c>
    </row>
    <row r="1873" spans="11:15" ht="28">
      <c r="K1873" s="2" t="s">
        <v>5942</v>
      </c>
      <c r="O1873" s="14" t="s">
        <v>6201</v>
      </c>
    </row>
    <row r="1874" spans="11:15" ht="56">
      <c r="O1874" s="14" t="s">
        <v>6216</v>
      </c>
    </row>
    <row r="1875" spans="11:15" ht="70">
      <c r="K1875" s="2" t="s">
        <v>6189</v>
      </c>
    </row>
    <row r="1876" spans="11:15" ht="28">
      <c r="K1876" s="2" t="s">
        <v>6213</v>
      </c>
    </row>
  </sheetData>
  <phoneticPr fontId="20"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04688-AE3D-8549-80C9-03CCA6A1CAD9}">
  <dimension ref="A1:A9"/>
  <sheetViews>
    <sheetView workbookViewId="0">
      <selection activeCell="C19" sqref="C19"/>
    </sheetView>
  </sheetViews>
  <sheetFormatPr baseColWidth="10" defaultRowHeight="16"/>
  <cols>
    <col min="1" max="1" width="61" style="8" customWidth="1"/>
  </cols>
  <sheetData>
    <row r="1" spans="1:1" ht="17">
      <c r="A1" s="8" t="s">
        <v>5822</v>
      </c>
    </row>
    <row r="2" spans="1:1">
      <c r="A2" s="9" t="s">
        <v>5823</v>
      </c>
    </row>
    <row r="3" spans="1:1" ht="17">
      <c r="A3" s="8" t="s">
        <v>5824</v>
      </c>
    </row>
    <row r="4" spans="1:1" ht="17">
      <c r="A4" s="8" t="s">
        <v>5825</v>
      </c>
    </row>
    <row r="7" spans="1:1" ht="168">
      <c r="A7" s="7" t="s">
        <v>5826</v>
      </c>
    </row>
    <row r="9" spans="1:1" ht="34">
      <c r="A9" s="8" t="s">
        <v>5841</v>
      </c>
    </row>
  </sheetData>
  <pageMargins left="0.7" right="0.7" top="0.75" bottom="0.75" header="0.3" footer="0.3"/>
</worksheet>
</file>

<file path=docMetadata/LabelInfo.xml><?xml version="1.0" encoding="utf-8"?>
<clbl:labelList xmlns:clbl="http://schemas.microsoft.com/office/2020/mipLabelMetadata">
  <clbl:label id="{3976fa30-1907-4356-8241-62ea5e1c0256}" enabled="1" method="Standard" siteId="{9a5cacd0-2bef-4dd7-ac5c-7ebe1f54f495}"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v1.2 Variables</vt:lpstr>
      <vt:lpstr>general 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Taylor, Karl</cp:lastModifiedBy>
  <dcterms:created xsi:type="dcterms:W3CDTF">2025-03-28T10:57:09Z</dcterms:created>
  <dcterms:modified xsi:type="dcterms:W3CDTF">2025-04-15T20:10:17Z</dcterms:modified>
</cp:coreProperties>
</file>