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<sst xmlns="http://schemas.openxmlformats.org/spreadsheetml/2006/main" count="7">
  <si>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出生</t>
  </si>
  <si>
    <t>死亡</t>
  </si>
  <si>
    <t>结婚</t>
  </si>
  <si>
    <t>离婚</t>
  </si>
  <si>
    <t>常驻人口分布</t>
  </si>
  <si>
    <t>结离比</t>
  </si>
  <si>
    <t>　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</si>
</sst>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0" fillId="13" borderId="1" applyNumberFormat="0" applyAlignment="0" applyProtection="0">
      <alignment vertical="center"/>
    </xf>
    <xf numFmtId="0" fontId="11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出生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chemeClr val="accent1">
                  <a:alpha val="35000"/>
                </a:schemeClr>
              </a:outerShdw>
            </a:effectLst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 c:formatCode="General">
                  <c:v>201.2</c:v>
                </c:pt>
                <c:pt idx="1" c:formatCode="General">
                  <c:v>246.4</c:v>
                </c:pt>
                <c:pt idx="2" c:formatCode="General">
                  <c:v>205.9</c:v>
                </c:pt>
                <c:pt idx="3" c:formatCode="General">
                  <c:v>210.6</c:v>
                </c:pt>
                <c:pt idx="4" c:formatCode="General">
                  <c:v>272</c:v>
                </c:pt>
                <c:pt idx="5" c:formatCode="General">
                  <c:v>289</c:v>
                </c:pt>
                <c:pt idx="6" c:formatCode="General">
                  <c:v>299</c:v>
                </c:pt>
                <c:pt idx="7" c:formatCode="General">
                  <c:v>279</c:v>
                </c:pt>
                <c:pt idx="8" c:formatCode="General">
                  <c:v>342</c:v>
                </c:pt>
                <c:pt idx="9" c:formatCode="General">
                  <c:v>505</c:v>
                </c:pt>
                <c:pt idx="10" c:formatCode="General">
                  <c:v>512</c:v>
                </c:pt>
                <c:pt idx="11" c:formatCode="General">
                  <c:v>570</c:v>
                </c:pt>
                <c:pt idx="12" c:formatCode="General">
                  <c:v>471</c:v>
                </c:pt>
                <c:pt idx="13" c:formatCode="General">
                  <c:v>553</c:v>
                </c:pt>
                <c:pt idx="14" c:formatCode="General">
                  <c:v>539</c:v>
                </c:pt>
                <c:pt idx="15" c:formatCode="General">
                  <c:v>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chemeClr val="accent2">
                  <a:alpha val="35000"/>
                </a:schemeClr>
              </a:outerShdw>
            </a:effectLst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 c:formatCode="General">
                  <c:v>205.1</c:v>
                </c:pt>
                <c:pt idx="1" c:formatCode="General">
                  <c:v>218.2</c:v>
                </c:pt>
                <c:pt idx="2" c:formatCode="General">
                  <c:v>191.2</c:v>
                </c:pt>
                <c:pt idx="3" c:formatCode="General">
                  <c:v>140.3</c:v>
                </c:pt>
                <c:pt idx="4" c:formatCode="General">
                  <c:v>141</c:v>
                </c:pt>
                <c:pt idx="5" c:formatCode="General">
                  <c:v>140</c:v>
                </c:pt>
                <c:pt idx="6" c:formatCode="General">
                  <c:v>171</c:v>
                </c:pt>
                <c:pt idx="7" c:formatCode="General">
                  <c:v>250</c:v>
                </c:pt>
                <c:pt idx="8" c:formatCode="General">
                  <c:v>146</c:v>
                </c:pt>
                <c:pt idx="9" c:formatCode="General">
                  <c:v>241</c:v>
                </c:pt>
                <c:pt idx="10" c:formatCode="General">
                  <c:v>259</c:v>
                </c:pt>
                <c:pt idx="11" c:formatCode="General">
                  <c:v>287</c:v>
                </c:pt>
                <c:pt idx="12" c:formatCode="General">
                  <c:v>293</c:v>
                </c:pt>
                <c:pt idx="13" c:formatCode="General">
                  <c:v>309</c:v>
                </c:pt>
                <c:pt idx="14" c:formatCode="General">
                  <c:v>315</c:v>
                </c:pt>
                <c:pt idx="15" c:formatCode="General">
                  <c:v>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结婚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chemeClr val="accent3">
                  <a:alpha val="35000"/>
                </a:schemeClr>
              </a:outerShdw>
            </a:effectLst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 c:formatCode="General">
                  <c:v>256.2</c:v>
                </c:pt>
                <c:pt idx="1" c:formatCode="General">
                  <c:v>346.4</c:v>
                </c:pt>
                <c:pt idx="2" c:formatCode="General">
                  <c:v>264.65</c:v>
                </c:pt>
                <c:pt idx="3" c:formatCode="General">
                  <c:v>469.3</c:v>
                </c:pt>
                <c:pt idx="4" c:formatCode="General">
                  <c:v>323</c:v>
                </c:pt>
                <c:pt idx="5" c:formatCode="General">
                  <c:v>403</c:v>
                </c:pt>
                <c:pt idx="6" c:formatCode="General">
                  <c:v>498</c:v>
                </c:pt>
                <c:pt idx="7" c:formatCode="General">
                  <c:v>378</c:v>
                </c:pt>
                <c:pt idx="8" c:formatCode="General">
                  <c:v>475</c:v>
                </c:pt>
                <c:pt idx="9" c:formatCode="General">
                  <c:v>476</c:v>
                </c:pt>
                <c:pt idx="10" c:formatCode="General">
                  <c:v>448</c:v>
                </c:pt>
                <c:pt idx="11" c:formatCode="General">
                  <c:v>466</c:v>
                </c:pt>
                <c:pt idx="12" c:formatCode="General">
                  <c:v>455</c:v>
                </c:pt>
                <c:pt idx="13" c:formatCode="General">
                  <c:v>454</c:v>
                </c:pt>
                <c:pt idx="14" c:formatCode="General">
                  <c:v>415</c:v>
                </c:pt>
                <c:pt idx="15" c:formatCode="General">
                  <c:v>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离婚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chemeClr val="accent4">
                  <a:alpha val="35000"/>
                </a:schemeClr>
              </a:outerShdw>
            </a:effectLst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 c:formatCode="General">
                  <c:v>27.8</c:v>
                </c:pt>
                <c:pt idx="1" c:formatCode="General">
                  <c:v>57.6</c:v>
                </c:pt>
                <c:pt idx="2" c:formatCode="General">
                  <c:v>65.7</c:v>
                </c:pt>
                <c:pt idx="3" c:formatCode="General">
                  <c:v>68.4</c:v>
                </c:pt>
                <c:pt idx="4" c:formatCode="General">
                  <c:v>72</c:v>
                </c:pt>
                <c:pt idx="5" c:formatCode="General">
                  <c:v>75</c:v>
                </c:pt>
                <c:pt idx="6" c:formatCode="General">
                  <c:v>113</c:v>
                </c:pt>
                <c:pt idx="7" c:formatCode="General">
                  <c:v>120</c:v>
                </c:pt>
                <c:pt idx="8" c:formatCode="General">
                  <c:v>119</c:v>
                </c:pt>
                <c:pt idx="9" c:formatCode="General">
                  <c:v>133</c:v>
                </c:pt>
                <c:pt idx="10" c:formatCode="General">
                  <c:v>277</c:v>
                </c:pt>
                <c:pt idx="11" c:formatCode="General">
                  <c:v>209</c:v>
                </c:pt>
                <c:pt idx="12" c:formatCode="General">
                  <c:v>225</c:v>
                </c:pt>
                <c:pt idx="13" c:formatCode="General">
                  <c:v>289</c:v>
                </c:pt>
                <c:pt idx="14" c:formatCode="General">
                  <c:v>221</c:v>
                </c:pt>
                <c:pt idx="15" c:formatCode="General">
                  <c:v>204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565967"/>
        <c:axId val="937633466"/>
      </c:lineChart>
      <c:catAx>
        <c:axId val="175565967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37633466"/>
        <c:crosses val="autoZero"/>
        <c:auto val="1"/>
        <c:lblAlgn val="ctr"/>
        <c:lblOffset val="100"/>
        <c:tickMarkSkip val="1"/>
        <c:noMultiLvlLbl val="0"/>
      </c:catAx>
      <c:valAx>
        <c:axId val="93763346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7556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出生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 c:formatCode="General">
                  <c:v>201.2</c:v>
                </c:pt>
                <c:pt idx="1" c:formatCode="General">
                  <c:v>246.4</c:v>
                </c:pt>
                <c:pt idx="2" c:formatCode="General">
                  <c:v>205.9</c:v>
                </c:pt>
                <c:pt idx="3" c:formatCode="General">
                  <c:v>210.6</c:v>
                </c:pt>
                <c:pt idx="4" c:formatCode="General">
                  <c:v>272</c:v>
                </c:pt>
                <c:pt idx="5" c:formatCode="General">
                  <c:v>289</c:v>
                </c:pt>
                <c:pt idx="6" c:formatCode="General">
                  <c:v>299</c:v>
                </c:pt>
                <c:pt idx="7" c:formatCode="General">
                  <c:v>279</c:v>
                </c:pt>
                <c:pt idx="8" c:formatCode="General">
                  <c:v>342</c:v>
                </c:pt>
                <c:pt idx="9" c:formatCode="General">
                  <c:v>505</c:v>
                </c:pt>
                <c:pt idx="10" c:formatCode="General">
                  <c:v>512</c:v>
                </c:pt>
                <c:pt idx="11" c:formatCode="General">
                  <c:v>570</c:v>
                </c:pt>
                <c:pt idx="12" c:formatCode="General">
                  <c:v>471</c:v>
                </c:pt>
                <c:pt idx="13" c:formatCode="General">
                  <c:v>553</c:v>
                </c:pt>
                <c:pt idx="14" c:formatCode="General">
                  <c:v>539</c:v>
                </c:pt>
                <c:pt idx="15" c:formatCode="General">
                  <c:v>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死亡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 c:formatCode="General">
                  <c:v>205.1</c:v>
                </c:pt>
                <c:pt idx="1" c:formatCode="General">
                  <c:v>218.2</c:v>
                </c:pt>
                <c:pt idx="2" c:formatCode="General">
                  <c:v>191.2</c:v>
                </c:pt>
                <c:pt idx="3" c:formatCode="General">
                  <c:v>140.3</c:v>
                </c:pt>
                <c:pt idx="4" c:formatCode="General">
                  <c:v>141</c:v>
                </c:pt>
                <c:pt idx="5" c:formatCode="General">
                  <c:v>140</c:v>
                </c:pt>
                <c:pt idx="6" c:formatCode="General">
                  <c:v>171</c:v>
                </c:pt>
                <c:pt idx="7" c:formatCode="General">
                  <c:v>250</c:v>
                </c:pt>
                <c:pt idx="8" c:formatCode="General">
                  <c:v>146</c:v>
                </c:pt>
                <c:pt idx="9" c:formatCode="General">
                  <c:v>241</c:v>
                </c:pt>
                <c:pt idx="10" c:formatCode="General">
                  <c:v>259</c:v>
                </c:pt>
                <c:pt idx="11" c:formatCode="General">
                  <c:v>287</c:v>
                </c:pt>
                <c:pt idx="12" c:formatCode="General">
                  <c:v>293</c:v>
                </c:pt>
                <c:pt idx="13" c:formatCode="General">
                  <c:v>309</c:v>
                </c:pt>
                <c:pt idx="14" c:formatCode="General">
                  <c:v>315</c:v>
                </c:pt>
                <c:pt idx="15" c:formatCode="General">
                  <c:v>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结婚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 c:formatCode="General">
                  <c:v>256.2</c:v>
                </c:pt>
                <c:pt idx="1" c:formatCode="General">
                  <c:v>346.4</c:v>
                </c:pt>
                <c:pt idx="2" c:formatCode="General">
                  <c:v>264.65</c:v>
                </c:pt>
                <c:pt idx="3" c:formatCode="General">
                  <c:v>469.3</c:v>
                </c:pt>
                <c:pt idx="4" c:formatCode="General">
                  <c:v>323</c:v>
                </c:pt>
                <c:pt idx="5" c:formatCode="General">
                  <c:v>403</c:v>
                </c:pt>
                <c:pt idx="6" c:formatCode="General">
                  <c:v>498</c:v>
                </c:pt>
                <c:pt idx="7" c:formatCode="General">
                  <c:v>378</c:v>
                </c:pt>
                <c:pt idx="8" c:formatCode="General">
                  <c:v>475</c:v>
                </c:pt>
                <c:pt idx="9" c:formatCode="General">
                  <c:v>476</c:v>
                </c:pt>
                <c:pt idx="10" c:formatCode="General">
                  <c:v>448</c:v>
                </c:pt>
                <c:pt idx="11" c:formatCode="General">
                  <c:v>466</c:v>
                </c:pt>
                <c:pt idx="12" c:formatCode="General">
                  <c:v>455</c:v>
                </c:pt>
                <c:pt idx="13" c:formatCode="General">
                  <c:v>454</c:v>
                </c:pt>
                <c:pt idx="14" c:formatCode="General">
                  <c:v>415</c:v>
                </c:pt>
                <c:pt idx="15" c:formatCode="General">
                  <c:v>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离婚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 c:formatCode="General">
                  <c:v>27.8</c:v>
                </c:pt>
                <c:pt idx="1" c:formatCode="General">
                  <c:v>57.6</c:v>
                </c:pt>
                <c:pt idx="2" c:formatCode="General">
                  <c:v>65.7</c:v>
                </c:pt>
                <c:pt idx="3" c:formatCode="General">
                  <c:v>68.4</c:v>
                </c:pt>
                <c:pt idx="4" c:formatCode="General">
                  <c:v>72</c:v>
                </c:pt>
                <c:pt idx="5" c:formatCode="General">
                  <c:v>75</c:v>
                </c:pt>
                <c:pt idx="6" c:formatCode="General">
                  <c:v>113</c:v>
                </c:pt>
                <c:pt idx="7" c:formatCode="General">
                  <c:v>120</c:v>
                </c:pt>
                <c:pt idx="8" c:formatCode="General">
                  <c:v>119</c:v>
                </c:pt>
                <c:pt idx="9" c:formatCode="General">
                  <c:v>133</c:v>
                </c:pt>
                <c:pt idx="10" c:formatCode="General">
                  <c:v>277</c:v>
                </c:pt>
                <c:pt idx="11" c:formatCode="General">
                  <c:v>209</c:v>
                </c:pt>
                <c:pt idx="12" c:formatCode="General">
                  <c:v>225</c:v>
                </c:pt>
                <c:pt idx="13" c:formatCode="General">
                  <c:v>289</c:v>
                </c:pt>
                <c:pt idx="14" c:formatCode="General">
                  <c:v>221</c:v>
                </c:pt>
                <c:pt idx="15" c:formatCode="General">
                  <c:v>204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5633374"/>
        <c:axId val="575474863"/>
      </c:lineChart>
      <c:catAx>
        <c:axId val="20563337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474863"/>
        <c:crosses val="autoZero"/>
        <c:auto val="1"/>
        <c:lblAlgn val="ctr"/>
        <c:lblOffset val="100"/>
        <c:tickMarkSkip val="1"/>
        <c:noMultiLvlLbl val="0"/>
      </c:catAx>
      <c:valAx>
        <c:axId val="57547486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6333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422275</xdr:colOff>
      <xdr:row>24</xdr:row>
      <xdr:rowOff>111125</xdr:rowOff>
    </xdr:from>
    <xdr:to>
      <xdr:col>18</xdr:col>
      <xdr:colOff>193040</xdr:colOff>
      <xdr:row>40</xdr:row>
      <xdr:rowOff>111125</xdr:rowOff>
    </xdr:to>
    <xdr:graphicFrame>
      <xdr:nvGraphicFramePr>
        <xdr:cNvPr id="2" name="图表 1"/>
        <xdr:cNvGraphicFramePr/>
      </xdr:nvGraphicFramePr>
      <xdr:xfrm>
        <a:off x="7967980" y="4225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24</xdr:row>
      <xdr:rowOff>79375</xdr:rowOff>
    </xdr:from>
    <xdr:to>
      <xdr:col>10</xdr:col>
      <xdr:colOff>671830</xdr:colOff>
      <xdr:row>40</xdr:row>
      <xdr:rowOff>79375</xdr:rowOff>
    </xdr:to>
    <xdr:graphicFrame>
      <xdr:nvGraphicFramePr>
        <xdr:cNvPr id="4" name="图表 3"/>
        <xdr:cNvGraphicFramePr/>
      </xdr:nvGraphicFramePr>
      <xdr:xfrm>
        <a:off x="2959100" y="4194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40"/>
  <sheetViews>
    <sheetView tabSelected="1" workbookViewId="0">
      <selection activeCell="P22" sqref="P22"/>
    </sheetView>
  </sheetViews>
  <sheetFormatPr defaultColWidth="9" defaultRowHeight="13.5"/>
  <cols>
    <col min="1" max="8" width="9" style="4"/>
    <col min="9" max="9" width="9.00833333333333" style="5" customWidth="1"/>
    <col min="10" max="10" width="9.00833333333333" style="4" customWidth="1"/>
    <col min="11" max="11" width="9.00833333333333" style="6" customWidth="1"/>
    <col min="12" max="12" width="9.00833333333333" style="5" customWidth="1"/>
    <col min="13" max="16384" width="9" style="4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G1" s="4" t="s">
        <v>4</v>
      </c>
      <c r="I1" s="5" t="s">
        <v>5</v>
      </c>
    </row>
    <row r="2" spans="1:9">
      <c r="A2" s="7">
        <v>2003</v>
      </c>
      <c r="B2" s="7">
        <v>201.2</v>
      </c>
      <c r="C2" s="7">
        <v>205.1</v>
      </c>
      <c r="D2" s="7">
        <v>256.2</v>
      </c>
      <c r="E2" s="7">
        <v>27.8</v>
      </c>
      <c r="F2" s="7"/>
      <c r="I2" s="5">
        <f t="shared" ref="I2:I9" si="0">D2/E2</f>
        <v>9.2158273381295</v>
      </c>
    </row>
    <row r="3" spans="1:9">
      <c r="A3" s="7">
        <v>2004</v>
      </c>
      <c r="B3" s="7">
        <v>246.4</v>
      </c>
      <c r="C3" s="7">
        <v>218.2</v>
      </c>
      <c r="D3" s="7">
        <v>346.4</v>
      </c>
      <c r="E3" s="7">
        <v>57.6</v>
      </c>
      <c r="F3" s="7"/>
      <c r="I3" s="5">
        <f t="shared" si="0"/>
        <v>6.01388888888889</v>
      </c>
    </row>
    <row r="4" spans="1:9">
      <c r="A4" s="7">
        <v>2005</v>
      </c>
      <c r="B4" s="7">
        <v>205.9</v>
      </c>
      <c r="C4" s="7">
        <v>191.2</v>
      </c>
      <c r="D4" s="7">
        <f>529.3/2</f>
        <v>264.65</v>
      </c>
      <c r="E4" s="7">
        <v>65.7</v>
      </c>
      <c r="F4" s="7"/>
      <c r="I4" s="5">
        <f t="shared" si="0"/>
        <v>4.02815829528158</v>
      </c>
    </row>
    <row r="5" spans="1:9">
      <c r="A5" s="7">
        <v>2006</v>
      </c>
      <c r="B5" s="7">
        <v>210.6</v>
      </c>
      <c r="C5" s="7">
        <v>140.3</v>
      </c>
      <c r="D5" s="7">
        <f>938.6/2</f>
        <v>469.3</v>
      </c>
      <c r="E5" s="7">
        <v>68.4</v>
      </c>
      <c r="F5" s="7"/>
      <c r="I5" s="5">
        <f t="shared" si="0"/>
        <v>6.86111111111111</v>
      </c>
    </row>
    <row r="6" spans="1:9">
      <c r="A6" s="7">
        <v>2007</v>
      </c>
      <c r="B6" s="7">
        <v>272</v>
      </c>
      <c r="C6" s="7">
        <v>141</v>
      </c>
      <c r="D6" s="7">
        <v>323</v>
      </c>
      <c r="E6" s="7">
        <v>72</v>
      </c>
      <c r="F6" s="7"/>
      <c r="I6" s="5">
        <f t="shared" si="0"/>
        <v>4.48611111111111</v>
      </c>
    </row>
    <row r="7" spans="1:9">
      <c r="A7" s="7">
        <v>2008</v>
      </c>
      <c r="B7" s="7">
        <v>289</v>
      </c>
      <c r="C7" s="7">
        <v>140</v>
      </c>
      <c r="D7" s="7">
        <v>403</v>
      </c>
      <c r="E7" s="7">
        <v>75</v>
      </c>
      <c r="F7" s="7"/>
      <c r="I7" s="5">
        <f t="shared" si="0"/>
        <v>5.37333333333333</v>
      </c>
    </row>
    <row r="8" spans="1:9">
      <c r="A8" s="4">
        <v>2009</v>
      </c>
      <c r="B8" s="4">
        <v>299</v>
      </c>
      <c r="C8" s="4">
        <v>171</v>
      </c>
      <c r="D8" s="4">
        <v>498</v>
      </c>
      <c r="E8" s="4">
        <v>113</v>
      </c>
      <c r="I8" s="5">
        <f t="shared" si="0"/>
        <v>4.4070796460177</v>
      </c>
    </row>
    <row r="9" spans="1:9">
      <c r="A9" s="4">
        <v>2010</v>
      </c>
      <c r="B9" s="4">
        <v>279</v>
      </c>
      <c r="C9" s="4">
        <v>250</v>
      </c>
      <c r="D9" s="4">
        <v>378</v>
      </c>
      <c r="E9" s="4">
        <v>120</v>
      </c>
      <c r="I9" s="5">
        <f t="shared" si="0"/>
        <v>3.15</v>
      </c>
    </row>
    <row r="10" spans="1:12">
      <c r="A10" s="4">
        <v>2011</v>
      </c>
      <c r="B10" s="4">
        <v>342</v>
      </c>
      <c r="C10" s="4">
        <v>146</v>
      </c>
      <c r="D10" s="4">
        <v>475</v>
      </c>
      <c r="E10" s="4">
        <v>119</v>
      </c>
      <c r="I10" s="5">
        <f>D10/E10</f>
        <v>3.99159663865546</v>
      </c>
      <c r="J10" s="7">
        <v>42171</v>
      </c>
      <c r="K10" s="6">
        <f>(E10+D10)*365.25</f>
        <v>216958.5</v>
      </c>
      <c r="L10" s="5">
        <f>J10/K10</f>
        <v>0.194373578357151</v>
      </c>
    </row>
    <row r="11" spans="1:12">
      <c r="A11" s="4">
        <v>2012</v>
      </c>
      <c r="B11" s="4">
        <v>505</v>
      </c>
      <c r="C11" s="4">
        <v>241</v>
      </c>
      <c r="D11" s="4">
        <v>476</v>
      </c>
      <c r="E11" s="4">
        <v>133</v>
      </c>
      <c r="I11" s="5">
        <f t="shared" ref="I11:I17" si="1">D11/E11</f>
        <v>3.57894736842105</v>
      </c>
      <c r="J11" s="7">
        <v>44858</v>
      </c>
      <c r="K11" s="6">
        <f t="shared" ref="K10:K17" si="2">(E11+D11)*365.25</f>
        <v>222437.25</v>
      </c>
      <c r="L11" s="5">
        <f t="shared" ref="L11:L18" si="3">J11/K11</f>
        <v>0.201665863069248</v>
      </c>
    </row>
    <row r="12" spans="1:12">
      <c r="A12" s="4">
        <v>2013</v>
      </c>
      <c r="B12" s="4">
        <v>512</v>
      </c>
      <c r="C12" s="4">
        <v>259</v>
      </c>
      <c r="D12" s="4">
        <v>448</v>
      </c>
      <c r="E12" s="4">
        <v>277</v>
      </c>
      <c r="I12" s="5">
        <f t="shared" si="1"/>
        <v>1.6173285198556</v>
      </c>
      <c r="J12" s="7">
        <v>38117</v>
      </c>
      <c r="K12" s="6">
        <f t="shared" si="2"/>
        <v>264806.25</v>
      </c>
      <c r="L12" s="5">
        <f t="shared" si="3"/>
        <v>0.143942977176709</v>
      </c>
    </row>
    <row r="13" spans="1:12">
      <c r="A13" s="4">
        <v>2014</v>
      </c>
      <c r="B13" s="4">
        <v>570</v>
      </c>
      <c r="C13" s="4">
        <v>287</v>
      </c>
      <c r="D13" s="4">
        <v>466</v>
      </c>
      <c r="E13" s="4">
        <v>209</v>
      </c>
      <c r="I13" s="5">
        <f t="shared" si="1"/>
        <v>2.22966507177033</v>
      </c>
      <c r="J13" s="7">
        <v>50348</v>
      </c>
      <c r="K13" s="6">
        <f t="shared" si="2"/>
        <v>246543.75</v>
      </c>
      <c r="L13" s="5">
        <f t="shared" si="3"/>
        <v>0.204215276193373</v>
      </c>
    </row>
    <row r="14" spans="1:12">
      <c r="A14" s="4">
        <v>2015</v>
      </c>
      <c r="B14" s="4">
        <v>471</v>
      </c>
      <c r="C14" s="4">
        <v>293</v>
      </c>
      <c r="D14" s="4">
        <v>455</v>
      </c>
      <c r="E14" s="4">
        <v>225</v>
      </c>
      <c r="I14" s="5">
        <f t="shared" si="1"/>
        <v>2.02222222222222</v>
      </c>
      <c r="J14" s="7">
        <v>52113</v>
      </c>
      <c r="K14" s="6">
        <f t="shared" si="2"/>
        <v>248370</v>
      </c>
      <c r="L14" s="5">
        <f t="shared" si="3"/>
        <v>0.209820026573258</v>
      </c>
    </row>
    <row r="15" spans="1:12">
      <c r="A15" s="4">
        <v>2016</v>
      </c>
      <c r="B15" s="4">
        <v>553</v>
      </c>
      <c r="C15" s="4">
        <v>309</v>
      </c>
      <c r="D15" s="4">
        <v>454</v>
      </c>
      <c r="E15" s="4">
        <v>289</v>
      </c>
      <c r="I15" s="5">
        <f t="shared" si="1"/>
        <v>1.57093425605536</v>
      </c>
      <c r="J15" s="7">
        <v>106949</v>
      </c>
      <c r="K15" s="6">
        <f t="shared" si="2"/>
        <v>271380.75</v>
      </c>
      <c r="L15" s="5">
        <f t="shared" si="3"/>
        <v>0.394092064378185</v>
      </c>
    </row>
    <row r="16" spans="1:12">
      <c r="A16" s="4">
        <v>2017</v>
      </c>
      <c r="B16" s="4">
        <v>539</v>
      </c>
      <c r="C16" s="4">
        <v>315</v>
      </c>
      <c r="D16" s="4">
        <v>415</v>
      </c>
      <c r="E16" s="4">
        <v>221</v>
      </c>
      <c r="I16" s="5">
        <f t="shared" si="1"/>
        <v>1.87782805429864</v>
      </c>
      <c r="J16" s="7">
        <v>114236</v>
      </c>
      <c r="K16" s="6">
        <f t="shared" si="2"/>
        <v>232299</v>
      </c>
      <c r="L16" s="5">
        <f t="shared" si="3"/>
        <v>0.491762771256011</v>
      </c>
    </row>
    <row r="17" spans="1:12">
      <c r="A17" s="4">
        <v>2018</v>
      </c>
      <c r="B17" s="4">
        <v>488</v>
      </c>
      <c r="C17" s="4">
        <v>331</v>
      </c>
      <c r="D17" s="4">
        <v>378</v>
      </c>
      <c r="E17" s="4">
        <v>204</v>
      </c>
      <c r="I17" s="5">
        <f t="shared" si="1"/>
        <v>1.85294117647059</v>
      </c>
      <c r="J17" s="7">
        <v>108973</v>
      </c>
      <c r="K17" s="6">
        <f t="shared" si="2"/>
        <v>212575.5</v>
      </c>
      <c r="L17" s="5">
        <f t="shared" si="3"/>
        <v>0.512631982519152</v>
      </c>
    </row>
    <row r="18" spans="10:10">
      <c r="J18" s="7">
        <v>99113</v>
      </c>
    </row>
    <row r="28" spans="9:13">
      <c r="I28" s="7"/>
      <c r="J28" s="7"/>
      <c r="K28" s="7"/>
      <c r="L28" s="7"/>
      <c r="M28" s="7"/>
    </row>
    <row r="29" spans="4:13">
      <c r="D29" s="7"/>
      <c r="E29" s="4"/>
      <c r="I29" s="7"/>
      <c r="J29" s="7"/>
      <c r="K29" s="7"/>
      <c r="L29" s="7"/>
      <c r="M29" s="7"/>
    </row>
    <row r="30" spans="4:13">
      <c r="D30" s="7"/>
      <c r="E30" s="4"/>
      <c r="I30" s="7"/>
      <c r="J30" s="7"/>
      <c r="K30" s="7"/>
      <c r="L30" s="7"/>
      <c r="M30" s="7"/>
    </row>
    <row r="31" spans="4:13">
      <c r="D31" s="7"/>
      <c r="E31" s="4"/>
      <c r="I31" s="7"/>
      <c r="J31" s="7"/>
      <c r="K31" s="7"/>
      <c r="L31" s="7"/>
      <c r="M31" s="7"/>
    </row>
    <row r="32" spans="4:13">
      <c r="D32" s="7"/>
      <c r="E32" s="4"/>
      <c r="I32" s="7"/>
      <c r="J32" s="7"/>
      <c r="K32" s="7"/>
      <c r="L32" s="7"/>
      <c r="M32" s="7"/>
    </row>
    <row r="33" spans="4:13">
      <c r="D33" s="7"/>
      <c r="I33" s="7"/>
      <c r="J33" s="7"/>
      <c r="K33" s="7"/>
      <c r="L33" s="7"/>
      <c r="M33" s="7"/>
    </row>
    <row r="34" spans="4:4">
      <c r="D34" s="7"/>
    </row>
    <row r="40" spans="19:27">
      <c r="S40"/>
      <c r="T40"/>
      <c r="U40"/>
      <c r="V40"/>
      <c r="W40"/>
      <c r="X40"/>
      <c r="Y40"/>
      <c r="Z40"/>
      <c r="AA40"/>
    </row>
  </sheetData>
  <sortState ref="I31:M36">
    <sortCondition ref="I31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"/>
  <sheetViews>
    <sheetView workbookViewId="0">
      <selection activeCell="G4" sqref="G4"/>
    </sheetView>
  </sheetViews>
  <sheetFormatPr defaultColWidth="9" defaultRowHeight="13.5" outlineLevelRow="5"/>
  <sheetData>
    <row r="1" spans="1:12">
      <c r="A1">
        <v>2009</v>
      </c>
      <c r="B1"/>
      <c r="C1">
        <v>2008</v>
      </c>
      <c r="E1">
        <v>2007</v>
      </c>
      <c r="G1">
        <v>2006</v>
      </c>
      <c r="I1">
        <v>2005</v>
      </c>
      <c r="K1">
        <v>2004</v>
      </c>
      <c r="L1">
        <v>2003</v>
      </c>
    </row>
    <row r="2" spans="1:12">
      <c r="A2">
        <v>299</v>
      </c>
      <c r="B2">
        <v>289</v>
      </c>
      <c r="C2">
        <v>289</v>
      </c>
      <c r="D2">
        <v>272</v>
      </c>
      <c r="E2">
        <v>272.4</v>
      </c>
      <c r="F2">
        <v>210.6</v>
      </c>
      <c r="G2">
        <v>210.6</v>
      </c>
      <c r="H2" s="1">
        <v>205.9</v>
      </c>
      <c r="I2" s="1">
        <v>261.1</v>
      </c>
      <c r="J2">
        <v>246.4</v>
      </c>
      <c r="K2">
        <v>246.4</v>
      </c>
      <c r="L2">
        <v>201.2</v>
      </c>
    </row>
    <row r="3" spans="1:12">
      <c r="A3">
        <v>171</v>
      </c>
      <c r="B3">
        <v>140</v>
      </c>
      <c r="C3">
        <v>140</v>
      </c>
      <c r="D3" s="2">
        <v>141</v>
      </c>
      <c r="E3" s="2">
        <v>141.3</v>
      </c>
      <c r="F3">
        <v>140.3</v>
      </c>
      <c r="G3">
        <v>140.3</v>
      </c>
      <c r="H3" s="1">
        <v>191.2</v>
      </c>
      <c r="I3" s="1">
        <v>215.9</v>
      </c>
      <c r="J3">
        <v>218.2</v>
      </c>
      <c r="K3">
        <v>218.2</v>
      </c>
      <c r="L3">
        <v>205.1</v>
      </c>
    </row>
    <row r="4" spans="1:12">
      <c r="A4">
        <v>498</v>
      </c>
      <c r="B4">
        <v>403</v>
      </c>
      <c r="C4">
        <v>403</v>
      </c>
      <c r="D4" s="3">
        <v>323</v>
      </c>
      <c r="E4" s="3">
        <f>646.2/2</f>
        <v>323.1</v>
      </c>
      <c r="F4">
        <f>938.6/2</f>
        <v>469.3</v>
      </c>
      <c r="G4">
        <f>938.6/2</f>
        <v>469.3</v>
      </c>
      <c r="H4" s="3">
        <f>529.3/2</f>
        <v>264.65</v>
      </c>
      <c r="I4" s="3">
        <v>264.6</v>
      </c>
      <c r="J4">
        <v>346.4</v>
      </c>
      <c r="K4">
        <v>346.4</v>
      </c>
      <c r="L4">
        <v>256.2</v>
      </c>
    </row>
    <row r="5" spans="1:12">
      <c r="A5">
        <v>113</v>
      </c>
      <c r="B5" s="1">
        <v>103</v>
      </c>
      <c r="C5" s="1">
        <v>75</v>
      </c>
      <c r="D5">
        <v>72</v>
      </c>
      <c r="E5">
        <v>72.4</v>
      </c>
      <c r="F5">
        <v>68.4</v>
      </c>
      <c r="G5">
        <v>68.4</v>
      </c>
      <c r="H5">
        <v>65.7</v>
      </c>
      <c r="I5">
        <v>65.7</v>
      </c>
      <c r="J5">
        <v>57.6</v>
      </c>
      <c r="K5">
        <v>57.6</v>
      </c>
      <c r="L5">
        <v>27.8</v>
      </c>
    </row>
    <row r="6" spans="9:10">
      <c r="I6" t="s">
        <v>6</v>
      </c>
      <c r="J6" t="s">
        <v>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2019-12-14T16:39:00Z</dcterms:created>
  <dcterms:modified xsi:type="dcterms:W3CDTF">2019-12-15T13:04:18Z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