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Project\"/>
    </mc:Choice>
  </mc:AlternateContent>
  <xr:revisionPtr revIDLastSave="0" documentId="13_ncr:1_{DAC8F7A6-0097-4AF9-9A73-6576448E542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E17" i="2"/>
  <c r="E16" i="2" s="1"/>
  <c r="F10" i="2" l="1"/>
  <c r="F9" i="2"/>
  <c r="F7" i="2"/>
  <c r="F6" i="2"/>
  <c r="F5" i="2"/>
  <c r="F4" i="2"/>
  <c r="F3" i="2"/>
  <c r="J12" i="3"/>
  <c r="F5" i="3"/>
  <c r="F6" i="3"/>
  <c r="F7" i="3"/>
  <c r="F8" i="3"/>
  <c r="G8" i="3" s="1"/>
  <c r="F9" i="3"/>
  <c r="F10" i="3"/>
  <c r="F12" i="3"/>
  <c r="G12" i="3" s="1"/>
  <c r="F13" i="3"/>
  <c r="F14" i="3"/>
  <c r="F15" i="3"/>
  <c r="F16" i="3"/>
  <c r="G16" i="3" s="1"/>
  <c r="F17" i="3"/>
  <c r="F18" i="3"/>
  <c r="F19" i="3"/>
  <c r="F20" i="3"/>
  <c r="G20" i="3" s="1"/>
  <c r="F21" i="3"/>
  <c r="F22" i="3"/>
  <c r="F23" i="3"/>
  <c r="F24" i="3"/>
  <c r="G24" i="3" s="1"/>
  <c r="F25" i="3"/>
  <c r="F26" i="3"/>
  <c r="F27" i="3"/>
  <c r="F28" i="3"/>
  <c r="G28" i="3" s="1"/>
  <c r="F29" i="3"/>
  <c r="F30" i="3"/>
  <c r="F31" i="3"/>
  <c r="F32" i="3"/>
  <c r="G32" i="3" s="1"/>
  <c r="F33" i="3"/>
  <c r="F34" i="3"/>
  <c r="F35" i="3"/>
  <c r="F36" i="3"/>
  <c r="G36" i="3" s="1"/>
  <c r="F37" i="3"/>
  <c r="F4" i="3"/>
  <c r="G5" i="3"/>
  <c r="G6" i="3"/>
  <c r="G7" i="3"/>
  <c r="G9" i="3"/>
  <c r="G10" i="3"/>
  <c r="G13" i="3"/>
  <c r="G14" i="3"/>
  <c r="G15" i="3"/>
  <c r="G17" i="3"/>
  <c r="G18" i="3"/>
  <c r="G19" i="3"/>
  <c r="G21" i="3"/>
  <c r="G22" i="3"/>
  <c r="G23" i="3"/>
  <c r="G25" i="3"/>
  <c r="G26" i="3"/>
  <c r="G27" i="3"/>
  <c r="G29" i="3"/>
  <c r="G30" i="3"/>
  <c r="G31" i="3"/>
  <c r="G33" i="3"/>
  <c r="G34" i="3"/>
  <c r="G35" i="3"/>
  <c r="G37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4" i="3"/>
  <c r="F11" i="3" l="1"/>
  <c r="G11" i="3" s="1"/>
  <c r="J10" i="3" s="1"/>
</calcChain>
</file>

<file path=xl/sharedStrings.xml><?xml version="1.0" encoding="utf-8"?>
<sst xmlns="http://schemas.openxmlformats.org/spreadsheetml/2006/main" count="134" uniqueCount="58">
  <si>
    <t>Angka Kematian Neonatal (AKN) Dan Angka Kematian Bayi Per 1000 Kelahiran Menurut Provinsi</t>
  </si>
  <si>
    <t>Provinsi</t>
  </si>
  <si>
    <t>INDONESIA</t>
  </si>
  <si>
    <t>ACEH</t>
  </si>
  <si>
    <t>-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</si>
  <si>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</si>
  <si>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</si>
  <si>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</si>
  <si>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</si>
  <si>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</si>
  <si>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</si>
  <si>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</si>
  <si>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</si>
  <si>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</si>
  <si>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</si>
  <si>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</si>
  <si>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</si>
  <si>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</si>
  <si>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</si>
  <si>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</si>
  <si>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</si>
  <si>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</si>
  <si>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</si>
  <si>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</si>
  <si>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</si>
  <si>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</si>
  <si>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</si>
  <si>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</si>
  <si>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</si>
  <si>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</si>
  <si>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</si>
  <si>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</si>
  <si>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</si>
  <si>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</si>
  <si>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</si>
  <si>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</si>
  <si>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</si>
  <si>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</si>
  <si>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No</t>
  </si>
  <si>
    <t>Mean</t>
  </si>
  <si>
    <t>Median</t>
  </si>
  <si>
    <t>Modus/Modus</t>
  </si>
  <si>
    <t>Standar Deviation</t>
  </si>
  <si>
    <t>Sample Varian</t>
  </si>
  <si>
    <t>NO</t>
  </si>
  <si>
    <t>x</t>
  </si>
  <si>
    <t>z</t>
  </si>
  <si>
    <t>F(z)</t>
  </si>
  <si>
    <t>S(z)</t>
  </si>
  <si>
    <t>IF(z)-S(z)I</t>
  </si>
  <si>
    <t>maximal</t>
  </si>
  <si>
    <t>L.hitung</t>
  </si>
  <si>
    <t>L.Table</t>
  </si>
  <si>
    <t>L hitung  &gt;  L table maka H0 ditolah dan Ha Diterima</t>
  </si>
  <si>
    <t>Rata-rata</t>
  </si>
  <si>
    <t>simpangan baku</t>
  </si>
  <si>
    <t xml:space="preserve">t = 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</si>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</sst>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rgb="FF000000"/>
      <name val="Calibri"/>
    </font>
    <font>
      <b/>
      <sz val="2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Angka Kematian Neonatal (AKN) Dan Angka Kematian Bayi Per 1000 Kelahiran Menurut Provinsi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Sheet1!$A$3:$B$36</c:f>
              <c:multiLvlStrCache>
                <c:ptCount val="34"/>
                <c:lvl>
                  <c:pt idx="0">
                    <c:v>ACEH</c:v>
                  </c:pt>
                  <c:pt idx="1">
                    <c:v>SUMATERA UTARA</c:v>
                  </c:pt>
                  <c:pt idx="2">
                    <c:v>SUMATERA BARAT</c:v>
                  </c:pt>
                  <c:pt idx="3">
                    <c:v>RIAU</c:v>
                  </c:pt>
                  <c:pt idx="4">
                    <c:v>JAMBI</c:v>
                  </c:pt>
                  <c:pt idx="5">
                    <c:v>SUMATERA SELATAN</c:v>
                  </c:pt>
                  <c:pt idx="6">
                    <c:v>BENGKULU</c:v>
                  </c:pt>
                  <c:pt idx="7">
                    <c:v>LAMPUNG</c:v>
                  </c:pt>
                  <c:pt idx="8">
                    <c:v>KEP. BANGKA BELITUNG</c:v>
                  </c:pt>
                  <c:pt idx="9">
                    <c:v>KEP. RIAU</c:v>
                  </c:pt>
                  <c:pt idx="10">
                    <c:v>DKI JAKARTA</c:v>
                  </c:pt>
                  <c:pt idx="11">
                    <c:v>JAWA BARAT</c:v>
                  </c:pt>
                  <c:pt idx="12">
                    <c:v>JAWA TENGAH</c:v>
                  </c:pt>
                  <c:pt idx="13">
                    <c:v>DI YOGYAKARTA</c:v>
                  </c:pt>
                  <c:pt idx="14">
                    <c:v>JAWA TIMUR</c:v>
                  </c:pt>
                  <c:pt idx="15">
                    <c:v>BANTEN</c:v>
                  </c:pt>
                  <c:pt idx="16">
                    <c:v>BALI</c:v>
                  </c:pt>
                  <c:pt idx="17">
                    <c:v>NUSA TENGGARA BARAT</c:v>
                  </c:pt>
                  <c:pt idx="18">
                    <c:v>NUSA TENGGARA TIMUR</c:v>
                  </c:pt>
                  <c:pt idx="19">
                    <c:v>KALIMANTAN BARAT</c:v>
                  </c:pt>
                  <c:pt idx="20">
                    <c:v>KALIMANTAN TENGAH</c:v>
                  </c:pt>
                  <c:pt idx="21">
                    <c:v>KALIMANTAN SELATAN</c:v>
                  </c:pt>
                  <c:pt idx="22">
                    <c:v>KALIMANTAN TIMUR</c:v>
                  </c:pt>
                  <c:pt idx="23">
                    <c:v>KALIMANTAN UTARA</c:v>
                  </c:pt>
                  <c:pt idx="24">
                    <c:v>SULAWESI UTARA</c:v>
                  </c:pt>
                  <c:pt idx="25">
                    <c:v>SULAWESI TENGAH</c:v>
                  </c:pt>
                  <c:pt idx="26">
                    <c:v>SULAWESI SELATAN</c:v>
                  </c:pt>
                  <c:pt idx="27">
                    <c:v>SULAWESI TENGGARA</c:v>
                  </c:pt>
                  <c:pt idx="28">
                    <c:v>GORONTALO</c:v>
                  </c:pt>
                  <c:pt idx="29">
                    <c:v>SULAWESI BARAT</c:v>
                  </c:pt>
                  <c:pt idx="30">
                    <c:v>MALUKU</c:v>
                  </c:pt>
                  <c:pt idx="31">
                    <c:v>MALUKU UTARA</c:v>
                  </c:pt>
                  <c:pt idx="32">
                    <c:v>PAPUA BARAT</c:v>
                  </c:pt>
                  <c:pt idx="33">
                    <c:v>PAPUA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</c:lvl>
              </c:multiLvlStrCache>
            </c:multiLvlStrRef>
          </c:cat>
          <c:val>
            <c:numRef>
              <c:f>Sheet1!$C$3:$C$36</c:f>
              <c:numCache>
                <c:formatCode>General</c:formatCode>
                <c:ptCount val="34"/>
                <c:pt idx="0">
                  <c:v>28</c:v>
                </c:pt>
                <c:pt idx="1">
                  <c:v>26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15</c:v>
                </c:pt>
                <c:pt idx="11">
                  <c:v>17</c:v>
                </c:pt>
                <c:pt idx="12">
                  <c:v>22</c:v>
                </c:pt>
                <c:pt idx="13">
                  <c:v>18</c:v>
                </c:pt>
                <c:pt idx="14">
                  <c:v>14</c:v>
                </c:pt>
                <c:pt idx="15">
                  <c:v>23</c:v>
                </c:pt>
                <c:pt idx="16">
                  <c:v>18</c:v>
                </c:pt>
                <c:pt idx="17">
                  <c:v>33</c:v>
                </c:pt>
                <c:pt idx="18">
                  <c:v>26</c:v>
                </c:pt>
                <c:pt idx="19">
                  <c:v>18</c:v>
                </c:pt>
                <c:pt idx="20">
                  <c:v>25</c:v>
                </c:pt>
                <c:pt idx="21">
                  <c:v>30</c:v>
                </c:pt>
                <c:pt idx="22">
                  <c:v>12</c:v>
                </c:pt>
                <c:pt idx="23">
                  <c:v>0</c:v>
                </c:pt>
                <c:pt idx="24">
                  <c:v>23</c:v>
                </c:pt>
                <c:pt idx="25">
                  <c:v>26</c:v>
                </c:pt>
                <c:pt idx="26">
                  <c:v>13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24</c:v>
                </c:pt>
                <c:pt idx="31">
                  <c:v>37</c:v>
                </c:pt>
                <c:pt idx="32">
                  <c:v>35</c:v>
                </c:pt>
                <c:pt idx="3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E-4692-921A-A73471F3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67264"/>
        <c:axId val="801267680"/>
      </c:barChart>
      <c:catAx>
        <c:axId val="8012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7680"/>
        <c:crosses val="autoZero"/>
        <c:auto val="1"/>
        <c:lblAlgn val="ctr"/>
        <c:lblOffset val="100"/>
        <c:noMultiLvlLbl val="0"/>
      </c:catAx>
      <c:valAx>
        <c:axId val="8012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128587</xdr:rowOff>
    </xdr:from>
    <xdr:to>
      <xdr:col>17</xdr:col>
      <xdr:colOff>304799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C1353-472A-6C36-1AD5-D116B6A4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588D2-51E3-4587-AC6C-E3B298E00FBC}" name="Table1" displayName="Table1" ref="A2:C36" totalsRowShown="0" headerRowDxfId="6" headerRowBorderDxfId="5" tableBorderDxfId="4" totalsRowBorderDxfId="3">
  <autoFilter ref="A2:C36" xr:uid="{B94588D2-51E3-4587-AC6C-E3B298E00FBC}"/>
  <tableColumns count="3">
    <tableColumn id="1" xr3:uid="{4D92D7CD-F682-4E11-90C0-001593597119}" name="No" dataDxfId="2"/>
    <tableColumn id="2" xr3:uid="{83C575C7-7C2B-42D4-8303-EE6078D2152D}" name="Provinsi" dataDxfId="1"/>
    <tableColumn id="3" xr3:uid="{9BD05075-4224-42C9-95D4-D5BB6D561C3C}" name="2012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activeCell="B3" sqref="B3:C3"/>
    </sheetView>
  </sheetViews>
  <sheetFormatPr defaultRowHeight="15" x14ac:dyDescent="0.25"/>
  <cols>
    <col min="1" max="1" width="22.42578125" customWidth="1"/>
    <col min="3" max="3" width="81" customWidth="1"/>
  </cols>
  <sheetData>
    <row r="1" spans="1:3" ht="31.5" x14ac:dyDescent="0.5">
      <c r="A1" s="1" t="s">
        <v>0</v>
      </c>
    </row>
    <row r="3" spans="1:3" x14ac:dyDescent="0.25">
      <c r="A3" s="16" t="s">
        <v>1</v>
      </c>
      <c r="B3" s="18" t="s">
        <v>0</v>
      </c>
      <c r="C3" s="18"/>
    </row>
    <row r="4" spans="1:3" x14ac:dyDescent="0.25">
      <c r="A4" s="17"/>
      <c r="B4" s="17">
        <v>2012</v>
      </c>
      <c r="C4" s="17">
        <v>2017</v>
      </c>
    </row>
    <row r="5" spans="1:3" x14ac:dyDescent="0.25">
      <c r="A5" t="s">
        <v>2</v>
      </c>
      <c r="B5">
        <v>19</v>
      </c>
      <c r="C5">
        <v>15</v>
      </c>
    </row>
    <row r="6" spans="1:3" x14ac:dyDescent="0.25">
      <c r="A6" t="s">
        <v>3</v>
      </c>
      <c r="B6">
        <v>28</v>
      </c>
      <c r="C6" t="s">
        <v>4</v>
      </c>
    </row>
    <row r="7" spans="1:3" x14ac:dyDescent="0.25">
      <c r="A7" t="s">
        <v>5</v>
      </c>
      <c r="B7">
        <v>26</v>
      </c>
      <c r="C7" t="s">
        <v>4</v>
      </c>
    </row>
    <row r="8" spans="1:3" x14ac:dyDescent="0.25">
      <c r="A8" t="s">
        <v>6</v>
      </c>
      <c r="B8">
        <v>17</v>
      </c>
      <c r="C8" t="s">
        <v>4</v>
      </c>
    </row>
    <row r="9" spans="1:3" x14ac:dyDescent="0.25">
      <c r="A9" t="s">
        <v>7</v>
      </c>
      <c r="B9">
        <v>15</v>
      </c>
      <c r="C9" t="s">
        <v>4</v>
      </c>
    </row>
    <row r="10" spans="1:3" x14ac:dyDescent="0.25">
      <c r="A10" t="s">
        <v>8</v>
      </c>
      <c r="B10">
        <v>16</v>
      </c>
      <c r="C10" t="s">
        <v>4</v>
      </c>
    </row>
    <row r="11" spans="1:3" x14ac:dyDescent="0.25">
      <c r="A11" t="s">
        <v>9</v>
      </c>
      <c r="B11">
        <v>20</v>
      </c>
      <c r="C11" t="s">
        <v>4</v>
      </c>
    </row>
    <row r="12" spans="1:3" x14ac:dyDescent="0.25">
      <c r="A12" t="s">
        <v>10</v>
      </c>
      <c r="B12">
        <v>21</v>
      </c>
      <c r="C12" t="s">
        <v>4</v>
      </c>
    </row>
    <row r="13" spans="1:3" x14ac:dyDescent="0.25">
      <c r="A13" t="s">
        <v>11</v>
      </c>
      <c r="B13">
        <v>20</v>
      </c>
      <c r="C13" t="s">
        <v>4</v>
      </c>
    </row>
    <row r="14" spans="1:3" x14ac:dyDescent="0.25">
      <c r="A14" t="s">
        <v>12</v>
      </c>
      <c r="B14">
        <v>20</v>
      </c>
      <c r="C14" t="s">
        <v>4</v>
      </c>
    </row>
    <row r="15" spans="1:3" x14ac:dyDescent="0.25">
      <c r="A15" t="s">
        <v>13</v>
      </c>
      <c r="B15">
        <v>21</v>
      </c>
      <c r="C15" t="s">
        <v>4</v>
      </c>
    </row>
    <row r="16" spans="1:3" x14ac:dyDescent="0.25">
      <c r="A16" t="s">
        <v>14</v>
      </c>
      <c r="B16">
        <v>15</v>
      </c>
      <c r="C16" t="s">
        <v>4</v>
      </c>
    </row>
    <row r="17" spans="1:3" x14ac:dyDescent="0.25">
      <c r="A17" t="s">
        <v>15</v>
      </c>
      <c r="B17">
        <v>17</v>
      </c>
      <c r="C17" t="s">
        <v>4</v>
      </c>
    </row>
    <row r="18" spans="1:3" x14ac:dyDescent="0.25">
      <c r="A18" t="s">
        <v>16</v>
      </c>
      <c r="B18">
        <v>22</v>
      </c>
      <c r="C18" t="s">
        <v>4</v>
      </c>
    </row>
    <row r="19" spans="1:3" x14ac:dyDescent="0.25">
      <c r="A19" t="s">
        <v>17</v>
      </c>
      <c r="B19">
        <v>18</v>
      </c>
      <c r="C19" t="s">
        <v>4</v>
      </c>
    </row>
    <row r="20" spans="1:3" x14ac:dyDescent="0.25">
      <c r="A20" t="s">
        <v>18</v>
      </c>
      <c r="B20">
        <v>14</v>
      </c>
      <c r="C20" t="s">
        <v>4</v>
      </c>
    </row>
    <row r="21" spans="1:3" x14ac:dyDescent="0.25">
      <c r="A21" t="s">
        <v>19</v>
      </c>
      <c r="B21">
        <v>23</v>
      </c>
      <c r="C21" t="s">
        <v>4</v>
      </c>
    </row>
    <row r="22" spans="1:3" x14ac:dyDescent="0.25">
      <c r="A22" t="s">
        <v>20</v>
      </c>
      <c r="B22">
        <v>18</v>
      </c>
      <c r="C22" t="s">
        <v>4</v>
      </c>
    </row>
    <row r="23" spans="1:3" x14ac:dyDescent="0.25">
      <c r="A23" t="s">
        <v>21</v>
      </c>
      <c r="B23">
        <v>33</v>
      </c>
      <c r="C23" t="s">
        <v>4</v>
      </c>
    </row>
    <row r="24" spans="1:3" x14ac:dyDescent="0.25">
      <c r="A24" t="s">
        <v>22</v>
      </c>
      <c r="B24">
        <v>26</v>
      </c>
      <c r="C24" t="s">
        <v>4</v>
      </c>
    </row>
    <row r="25" spans="1:3" x14ac:dyDescent="0.25">
      <c r="A25" t="s">
        <v>23</v>
      </c>
      <c r="B25">
        <v>18</v>
      </c>
      <c r="C25" t="s">
        <v>4</v>
      </c>
    </row>
    <row r="26" spans="1:3" x14ac:dyDescent="0.25">
      <c r="A26" t="s">
        <v>24</v>
      </c>
      <c r="B26">
        <v>25</v>
      </c>
      <c r="C26" t="s">
        <v>4</v>
      </c>
    </row>
    <row r="27" spans="1:3" x14ac:dyDescent="0.25">
      <c r="A27" t="s">
        <v>25</v>
      </c>
      <c r="B27">
        <v>30</v>
      </c>
      <c r="C27" t="s">
        <v>4</v>
      </c>
    </row>
    <row r="28" spans="1:3" x14ac:dyDescent="0.25">
      <c r="A28" t="s">
        <v>26</v>
      </c>
      <c r="B28">
        <v>12</v>
      </c>
      <c r="C28" t="s">
        <v>4</v>
      </c>
    </row>
    <row r="29" spans="1:3" x14ac:dyDescent="0.25">
      <c r="A29" t="s">
        <v>27</v>
      </c>
      <c r="B29" t="s">
        <v>4</v>
      </c>
      <c r="C29" t="s">
        <v>4</v>
      </c>
    </row>
    <row r="30" spans="1:3" x14ac:dyDescent="0.25">
      <c r="A30" t="s">
        <v>28</v>
      </c>
      <c r="B30">
        <v>23</v>
      </c>
      <c r="C30" t="s">
        <v>4</v>
      </c>
    </row>
    <row r="31" spans="1:3" x14ac:dyDescent="0.25">
      <c r="A31" t="s">
        <v>29</v>
      </c>
      <c r="B31">
        <v>26</v>
      </c>
      <c r="C31" t="s">
        <v>4</v>
      </c>
    </row>
    <row r="32" spans="1:3" x14ac:dyDescent="0.25">
      <c r="A32" t="s">
        <v>30</v>
      </c>
      <c r="B32">
        <v>13</v>
      </c>
      <c r="C32" t="s">
        <v>4</v>
      </c>
    </row>
    <row r="33" spans="1:3" x14ac:dyDescent="0.25">
      <c r="A33" t="s">
        <v>31</v>
      </c>
      <c r="B33">
        <v>25</v>
      </c>
      <c r="C33" t="s">
        <v>4</v>
      </c>
    </row>
    <row r="34" spans="1:3" x14ac:dyDescent="0.25">
      <c r="A34" t="s">
        <v>32</v>
      </c>
      <c r="B34">
        <v>26</v>
      </c>
      <c r="C34" t="s">
        <v>4</v>
      </c>
    </row>
    <row r="35" spans="1:3" x14ac:dyDescent="0.25">
      <c r="A35" t="s">
        <v>33</v>
      </c>
      <c r="B35">
        <v>26</v>
      </c>
      <c r="C35" t="s">
        <v>4</v>
      </c>
    </row>
    <row r="36" spans="1:3" x14ac:dyDescent="0.25">
      <c r="A36" t="s">
        <v>34</v>
      </c>
      <c r="B36">
        <v>24</v>
      </c>
      <c r="C36" t="s">
        <v>4</v>
      </c>
    </row>
    <row r="37" spans="1:3" x14ac:dyDescent="0.25">
      <c r="A37" t="s">
        <v>35</v>
      </c>
      <c r="B37">
        <v>37</v>
      </c>
      <c r="C37" t="s">
        <v>4</v>
      </c>
    </row>
    <row r="38" spans="1:3" x14ac:dyDescent="0.25">
      <c r="A38" t="s">
        <v>36</v>
      </c>
      <c r="B38">
        <v>35</v>
      </c>
      <c r="C38" t="s">
        <v>4</v>
      </c>
    </row>
    <row r="39" spans="1:3" x14ac:dyDescent="0.25">
      <c r="A39" t="s">
        <v>37</v>
      </c>
      <c r="B39">
        <v>27</v>
      </c>
      <c r="C39" t="s">
        <v>4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C3"/>
    <mergeCell ref="B4"/>
    <mergeCell ref="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9B96-DF95-418B-BE1E-83192C5CF353}">
  <dimension ref="A1:H36"/>
  <sheetViews>
    <sheetView tabSelected="1" workbookViewId="0">
      <selection activeCell="A2" sqref="A2:C36"/>
    </sheetView>
  </sheetViews>
  <sheetFormatPr defaultRowHeight="15" x14ac:dyDescent="0.25"/>
  <cols>
    <col min="1" max="1" width="5.7109375" customWidth="1"/>
    <col min="2" max="2" width="22.85546875" bestFit="1" customWidth="1"/>
    <col min="3" max="3" width="8.140625" customWidth="1"/>
    <col min="5" max="5" width="16.85546875" bestFit="1" customWidth="1"/>
  </cols>
  <sheetData>
    <row r="1" spans="1:7" x14ac:dyDescent="0.25">
      <c r="B1" t="s">
        <v>0</v>
      </c>
    </row>
    <row r="2" spans="1:7" x14ac:dyDescent="0.25">
      <c r="A2" s="5" t="s">
        <v>38</v>
      </c>
      <c r="B2" s="6" t="s">
        <v>1</v>
      </c>
      <c r="C2" s="7" t="s">
        <v>57</v>
      </c>
    </row>
    <row r="3" spans="1:7" x14ac:dyDescent="0.25">
      <c r="A3" s="8">
        <v>1</v>
      </c>
      <c r="B3" s="9" t="s">
        <v>3</v>
      </c>
      <c r="C3" s="10">
        <v>28</v>
      </c>
      <c r="E3" t="s">
        <v>39</v>
      </c>
      <c r="F3" s="2">
        <f>Sheet2!J3</f>
        <v>22</v>
      </c>
    </row>
    <row r="4" spans="1:7" x14ac:dyDescent="0.25">
      <c r="A4" s="8">
        <v>2</v>
      </c>
      <c r="B4" s="9" t="s">
        <v>5</v>
      </c>
      <c r="C4" s="10">
        <v>26</v>
      </c>
      <c r="E4" t="s">
        <v>40</v>
      </c>
      <c r="F4">
        <f>Sheet2!J4</f>
        <v>21.5</v>
      </c>
    </row>
    <row r="5" spans="1:7" x14ac:dyDescent="0.25">
      <c r="A5" s="8">
        <v>3</v>
      </c>
      <c r="B5" s="9" t="s">
        <v>6</v>
      </c>
      <c r="C5" s="10">
        <v>17</v>
      </c>
      <c r="E5" t="s">
        <v>41</v>
      </c>
      <c r="F5">
        <f>Sheet2!J5</f>
        <v>26</v>
      </c>
    </row>
    <row r="6" spans="1:7" x14ac:dyDescent="0.25">
      <c r="A6" s="8">
        <v>4</v>
      </c>
      <c r="B6" s="9" t="s">
        <v>7</v>
      </c>
      <c r="C6" s="10">
        <v>15</v>
      </c>
      <c r="E6" t="s">
        <v>42</v>
      </c>
      <c r="F6" s="19">
        <f>Sheet2!J6</f>
        <v>7.2099282899999997</v>
      </c>
    </row>
    <row r="7" spans="1:7" x14ac:dyDescent="0.25">
      <c r="A7" s="8">
        <v>5</v>
      </c>
      <c r="B7" s="9" t="s">
        <v>8</v>
      </c>
      <c r="C7" s="10">
        <v>16</v>
      </c>
      <c r="E7" t="s">
        <v>43</v>
      </c>
      <c r="F7" s="19">
        <f>Sheet2!J7</f>
        <v>51.983065949999997</v>
      </c>
    </row>
    <row r="8" spans="1:7" x14ac:dyDescent="0.25">
      <c r="A8" s="8">
        <v>6</v>
      </c>
      <c r="B8" s="9" t="s">
        <v>9</v>
      </c>
      <c r="C8" s="10">
        <v>20</v>
      </c>
    </row>
    <row r="9" spans="1:7" x14ac:dyDescent="0.25">
      <c r="A9" s="8">
        <v>7</v>
      </c>
      <c r="B9" s="9" t="s">
        <v>10</v>
      </c>
      <c r="C9" s="10">
        <v>21</v>
      </c>
      <c r="E9" t="s">
        <v>54</v>
      </c>
      <c r="F9" s="2">
        <f>AVERAGE(Table1[2012])</f>
        <v>21.676470588235293</v>
      </c>
    </row>
    <row r="10" spans="1:7" x14ac:dyDescent="0.25">
      <c r="A10" s="8">
        <v>8</v>
      </c>
      <c r="B10" s="9" t="s">
        <v>11</v>
      </c>
      <c r="C10" s="10">
        <v>20</v>
      </c>
      <c r="E10" t="s">
        <v>55</v>
      </c>
      <c r="F10">
        <f>_xlfn.STDEV.S(Table1[2012])</f>
        <v>7.2099282904654576</v>
      </c>
    </row>
    <row r="11" spans="1:7" x14ac:dyDescent="0.25">
      <c r="A11" s="8">
        <v>9</v>
      </c>
      <c r="B11" s="9" t="s">
        <v>12</v>
      </c>
      <c r="C11" s="10">
        <v>20</v>
      </c>
    </row>
    <row r="12" spans="1:7" x14ac:dyDescent="0.25">
      <c r="A12" s="8">
        <v>10</v>
      </c>
      <c r="B12" s="9" t="s">
        <v>13</v>
      </c>
      <c r="C12" s="10">
        <v>21</v>
      </c>
    </row>
    <row r="13" spans="1:7" x14ac:dyDescent="0.25">
      <c r="A13" s="8">
        <v>11</v>
      </c>
      <c r="B13" s="9" t="s">
        <v>14</v>
      </c>
      <c r="C13" s="10">
        <v>15</v>
      </c>
    </row>
    <row r="14" spans="1:7" x14ac:dyDescent="0.25">
      <c r="A14" s="8">
        <v>12</v>
      </c>
      <c r="B14" s="9" t="s">
        <v>15</v>
      </c>
      <c r="C14" s="10">
        <v>17</v>
      </c>
    </row>
    <row r="15" spans="1:7" x14ac:dyDescent="0.25">
      <c r="A15" s="8">
        <v>13</v>
      </c>
      <c r="B15" s="9" t="s">
        <v>16</v>
      </c>
      <c r="C15" s="10">
        <v>22</v>
      </c>
      <c r="E15" s="2">
        <v>2</v>
      </c>
    </row>
    <row r="16" spans="1:7" x14ac:dyDescent="0.25">
      <c r="A16" s="8">
        <v>14</v>
      </c>
      <c r="B16" s="9" t="s">
        <v>17</v>
      </c>
      <c r="C16" s="10">
        <v>18</v>
      </c>
      <c r="E16">
        <f>F10/E17</f>
        <v>1.2364925007937735</v>
      </c>
      <c r="F16" t="s">
        <v>56</v>
      </c>
      <c r="G16" s="20">
        <f>E15/E16</f>
        <v>1.617478471334107</v>
      </c>
    </row>
    <row r="17" spans="1:8" x14ac:dyDescent="0.25">
      <c r="A17" s="8">
        <v>15</v>
      </c>
      <c r="B17" s="9" t="s">
        <v>18</v>
      </c>
      <c r="C17" s="10">
        <v>14</v>
      </c>
      <c r="E17">
        <f>SQRT(34)</f>
        <v>5.8309518948453007</v>
      </c>
    </row>
    <row r="18" spans="1:8" x14ac:dyDescent="0.25">
      <c r="A18" s="8">
        <v>16</v>
      </c>
      <c r="B18" s="9" t="s">
        <v>19</v>
      </c>
      <c r="C18" s="10">
        <v>23</v>
      </c>
      <c r="G18" s="21"/>
      <c r="H18" s="20"/>
    </row>
    <row r="19" spans="1:8" x14ac:dyDescent="0.25">
      <c r="A19" s="8">
        <v>17</v>
      </c>
      <c r="B19" s="9" t="s">
        <v>20</v>
      </c>
      <c r="C19" s="10">
        <v>18</v>
      </c>
    </row>
    <row r="20" spans="1:8" x14ac:dyDescent="0.25">
      <c r="A20" s="8">
        <v>18</v>
      </c>
      <c r="B20" s="9" t="s">
        <v>21</v>
      </c>
      <c r="C20" s="10">
        <v>33</v>
      </c>
    </row>
    <row r="21" spans="1:8" x14ac:dyDescent="0.25">
      <c r="A21" s="8">
        <v>19</v>
      </c>
      <c r="B21" s="9" t="s">
        <v>22</v>
      </c>
      <c r="C21" s="10">
        <v>26</v>
      </c>
    </row>
    <row r="22" spans="1:8" x14ac:dyDescent="0.25">
      <c r="A22" s="8">
        <v>20</v>
      </c>
      <c r="B22" s="9" t="s">
        <v>23</v>
      </c>
      <c r="C22" s="10">
        <v>18</v>
      </c>
    </row>
    <row r="23" spans="1:8" x14ac:dyDescent="0.25">
      <c r="A23" s="8">
        <v>21</v>
      </c>
      <c r="B23" s="9" t="s">
        <v>24</v>
      </c>
      <c r="C23" s="10">
        <v>25</v>
      </c>
    </row>
    <row r="24" spans="1:8" x14ac:dyDescent="0.25">
      <c r="A24" s="8">
        <v>22</v>
      </c>
      <c r="B24" s="9" t="s">
        <v>25</v>
      </c>
      <c r="C24" s="10">
        <v>30</v>
      </c>
    </row>
    <row r="25" spans="1:8" x14ac:dyDescent="0.25">
      <c r="A25" s="8">
        <v>23</v>
      </c>
      <c r="B25" s="9" t="s">
        <v>26</v>
      </c>
      <c r="C25" s="10">
        <v>12</v>
      </c>
    </row>
    <row r="26" spans="1:8" x14ac:dyDescent="0.25">
      <c r="A26" s="8">
        <v>24</v>
      </c>
      <c r="B26" s="9" t="s">
        <v>27</v>
      </c>
      <c r="C26" s="10">
        <v>0</v>
      </c>
    </row>
    <row r="27" spans="1:8" x14ac:dyDescent="0.25">
      <c r="A27" s="8">
        <v>25</v>
      </c>
      <c r="B27" s="9" t="s">
        <v>28</v>
      </c>
      <c r="C27" s="10">
        <v>23</v>
      </c>
    </row>
    <row r="28" spans="1:8" x14ac:dyDescent="0.25">
      <c r="A28" s="8">
        <v>26</v>
      </c>
      <c r="B28" s="9" t="s">
        <v>29</v>
      </c>
      <c r="C28" s="10">
        <v>26</v>
      </c>
    </row>
    <row r="29" spans="1:8" x14ac:dyDescent="0.25">
      <c r="A29" s="8">
        <v>27</v>
      </c>
      <c r="B29" s="9" t="s">
        <v>30</v>
      </c>
      <c r="C29" s="10">
        <v>13</v>
      </c>
    </row>
    <row r="30" spans="1:8" x14ac:dyDescent="0.25">
      <c r="A30" s="8">
        <v>28</v>
      </c>
      <c r="B30" s="9" t="s">
        <v>31</v>
      </c>
      <c r="C30" s="10">
        <v>25</v>
      </c>
    </row>
    <row r="31" spans="1:8" x14ac:dyDescent="0.25">
      <c r="A31" s="8">
        <v>29</v>
      </c>
      <c r="B31" s="9" t="s">
        <v>32</v>
      </c>
      <c r="C31" s="10">
        <v>26</v>
      </c>
    </row>
    <row r="32" spans="1:8" x14ac:dyDescent="0.25">
      <c r="A32" s="8">
        <v>30</v>
      </c>
      <c r="B32" s="9" t="s">
        <v>33</v>
      </c>
      <c r="C32" s="10">
        <v>26</v>
      </c>
    </row>
    <row r="33" spans="1:3" x14ac:dyDescent="0.25">
      <c r="A33" s="8">
        <v>31</v>
      </c>
      <c r="B33" s="9" t="s">
        <v>34</v>
      </c>
      <c r="C33" s="10">
        <v>24</v>
      </c>
    </row>
    <row r="34" spans="1:3" x14ac:dyDescent="0.25">
      <c r="A34" s="8">
        <v>32</v>
      </c>
      <c r="B34" s="9" t="s">
        <v>35</v>
      </c>
      <c r="C34" s="10">
        <v>37</v>
      </c>
    </row>
    <row r="35" spans="1:3" x14ac:dyDescent="0.25">
      <c r="A35" s="8">
        <v>33</v>
      </c>
      <c r="B35" s="9" t="s">
        <v>36</v>
      </c>
      <c r="C35" s="10">
        <v>35</v>
      </c>
    </row>
    <row r="36" spans="1:3" x14ac:dyDescent="0.25">
      <c r="A36" s="11">
        <v>34</v>
      </c>
      <c r="B36" s="12" t="s">
        <v>37</v>
      </c>
      <c r="C36" s="13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DD3C-DF42-4066-AEF9-E10AA359549F}">
  <dimension ref="A2:K38"/>
  <sheetViews>
    <sheetView workbookViewId="0">
      <selection activeCell="E4" sqref="E4"/>
    </sheetView>
  </sheetViews>
  <sheetFormatPr defaultRowHeight="15" x14ac:dyDescent="0.25"/>
  <cols>
    <col min="9" max="9" width="16.85546875" bestFit="1" customWidth="1"/>
    <col min="10" max="10" width="12" bestFit="1" customWidth="1"/>
  </cols>
  <sheetData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14" t="s">
        <v>44</v>
      </c>
      <c r="C3" s="14" t="s">
        <v>45</v>
      </c>
      <c r="D3" s="14" t="s">
        <v>46</v>
      </c>
      <c r="E3" s="14" t="s">
        <v>47</v>
      </c>
      <c r="F3" s="14" t="s">
        <v>48</v>
      </c>
      <c r="G3" s="14" t="s">
        <v>49</v>
      </c>
      <c r="H3" s="3"/>
      <c r="I3" t="s">
        <v>39</v>
      </c>
      <c r="J3">
        <v>22</v>
      </c>
      <c r="K3" s="3"/>
    </row>
    <row r="4" spans="1:11" x14ac:dyDescent="0.25">
      <c r="A4" s="3"/>
      <c r="B4" s="14">
        <v>1</v>
      </c>
      <c r="C4" s="9">
        <v>28</v>
      </c>
      <c r="D4" s="15">
        <v>0.87705857200000004</v>
      </c>
      <c r="E4" s="15">
        <f>NORMSDIST(D4)</f>
        <v>0.80977258746681202</v>
      </c>
      <c r="F4" s="15">
        <f>IF(C4=C5,F5,B4/34)</f>
        <v>2.9411764705882353E-2</v>
      </c>
      <c r="G4" s="14">
        <f>ABS(E4-F4)</f>
        <v>0.78036082276092966</v>
      </c>
      <c r="H4" s="3"/>
      <c r="I4" t="s">
        <v>40</v>
      </c>
      <c r="J4">
        <v>21.5</v>
      </c>
      <c r="K4" s="3"/>
    </row>
    <row r="5" spans="1:11" x14ac:dyDescent="0.25">
      <c r="A5" s="3"/>
      <c r="B5" s="14">
        <v>2</v>
      </c>
      <c r="C5" s="9">
        <v>26</v>
      </c>
      <c r="D5" s="15">
        <v>0.59966330300000004</v>
      </c>
      <c r="E5" s="15">
        <f t="shared" ref="E5:E37" si="0">NORMSDIST(D5)</f>
        <v>0.72563467519437441</v>
      </c>
      <c r="F5" s="15">
        <f t="shared" ref="F5:F37" si="1">IF(C5=C6,F6,B5/34)</f>
        <v>5.8823529411764705E-2</v>
      </c>
      <c r="G5" s="14">
        <f t="shared" ref="G5:G37" si="2">ABS(E5-F5)</f>
        <v>0.66681114578260969</v>
      </c>
      <c r="H5" s="3"/>
      <c r="I5" t="s">
        <v>41</v>
      </c>
      <c r="J5">
        <v>26</v>
      </c>
      <c r="K5" s="3"/>
    </row>
    <row r="6" spans="1:11" x14ac:dyDescent="0.25">
      <c r="A6" s="3"/>
      <c r="B6" s="14">
        <v>3</v>
      </c>
      <c r="C6" s="9">
        <v>17</v>
      </c>
      <c r="D6" s="15">
        <v>-0.64861540900000003</v>
      </c>
      <c r="E6" s="15">
        <f t="shared" si="0"/>
        <v>0.25829349657524836</v>
      </c>
      <c r="F6" s="15">
        <f t="shared" si="1"/>
        <v>8.8235294117647065E-2</v>
      </c>
      <c r="G6" s="14">
        <f t="shared" si="2"/>
        <v>0.17005820245760128</v>
      </c>
      <c r="H6" s="3"/>
      <c r="I6" t="s">
        <v>42</v>
      </c>
      <c r="J6">
        <v>7.2099282899999997</v>
      </c>
      <c r="K6" s="3"/>
    </row>
    <row r="7" spans="1:11" x14ac:dyDescent="0.25">
      <c r="A7" s="3"/>
      <c r="B7" s="14">
        <v>4</v>
      </c>
      <c r="C7" s="9">
        <v>15</v>
      </c>
      <c r="D7" s="15">
        <v>-0.926010679</v>
      </c>
      <c r="E7" s="15">
        <f t="shared" si="0"/>
        <v>0.17722021527205023</v>
      </c>
      <c r="F7" s="15">
        <f t="shared" si="1"/>
        <v>0.11764705882352941</v>
      </c>
      <c r="G7" s="14">
        <f t="shared" si="2"/>
        <v>5.957315644852082E-2</v>
      </c>
      <c r="H7" s="3"/>
      <c r="I7" t="s">
        <v>43</v>
      </c>
      <c r="J7">
        <v>51.983065949999997</v>
      </c>
      <c r="K7" s="3"/>
    </row>
    <row r="8" spans="1:11" x14ac:dyDescent="0.25">
      <c r="A8" s="3"/>
      <c r="B8" s="14">
        <v>5</v>
      </c>
      <c r="C8" s="9">
        <v>16</v>
      </c>
      <c r="D8" s="15">
        <v>-0.78731304400000002</v>
      </c>
      <c r="E8" s="15">
        <f t="shared" si="0"/>
        <v>0.21554931784971745</v>
      </c>
      <c r="F8" s="15">
        <f t="shared" si="1"/>
        <v>0.14705882352941177</v>
      </c>
      <c r="G8" s="14">
        <f t="shared" si="2"/>
        <v>6.8490494320305684E-2</v>
      </c>
      <c r="H8" s="3"/>
      <c r="I8" s="3"/>
      <c r="J8" s="3"/>
      <c r="K8" s="3"/>
    </row>
    <row r="9" spans="1:11" x14ac:dyDescent="0.25">
      <c r="A9" s="3"/>
      <c r="B9" s="14">
        <v>6</v>
      </c>
      <c r="C9" s="9">
        <v>20</v>
      </c>
      <c r="D9" s="15">
        <v>-0.23252250499999999</v>
      </c>
      <c r="E9" s="15">
        <f t="shared" si="0"/>
        <v>0.40806610484808481</v>
      </c>
      <c r="F9" s="15">
        <f t="shared" si="1"/>
        <v>0.17647058823529413</v>
      </c>
      <c r="G9" s="14">
        <f t="shared" si="2"/>
        <v>0.23159551661279068</v>
      </c>
      <c r="H9" s="3"/>
      <c r="I9" s="3"/>
      <c r="J9" s="3"/>
      <c r="K9" s="3"/>
    </row>
    <row r="10" spans="1:11" x14ac:dyDescent="0.25">
      <c r="A10" s="3"/>
      <c r="B10" s="14">
        <v>7</v>
      </c>
      <c r="C10" s="9">
        <v>21</v>
      </c>
      <c r="D10" s="15">
        <v>-9.3824871000000004E-2</v>
      </c>
      <c r="E10" s="15">
        <f t="shared" si="0"/>
        <v>0.46262413731476559</v>
      </c>
      <c r="F10" s="15">
        <f t="shared" si="1"/>
        <v>0.20588235294117646</v>
      </c>
      <c r="G10" s="14">
        <f t="shared" si="2"/>
        <v>0.25674178437358913</v>
      </c>
      <c r="H10" s="3"/>
      <c r="I10" s="3" t="s">
        <v>50</v>
      </c>
      <c r="J10" s="4">
        <f>MAX(G4:G37)</f>
        <v>0.78036082276092966</v>
      </c>
      <c r="K10" s="3"/>
    </row>
    <row r="11" spans="1:11" x14ac:dyDescent="0.25">
      <c r="A11" s="3"/>
      <c r="B11" s="14">
        <v>8</v>
      </c>
      <c r="C11" s="9">
        <v>20</v>
      </c>
      <c r="D11" s="15">
        <v>-0.23252250499999999</v>
      </c>
      <c r="E11" s="15">
        <f t="shared" si="0"/>
        <v>0.40806610484808481</v>
      </c>
      <c r="F11" s="15">
        <f t="shared" si="1"/>
        <v>0.26470588235294118</v>
      </c>
      <c r="G11" s="14">
        <f t="shared" si="2"/>
        <v>0.14336022249514363</v>
      </c>
      <c r="H11" s="3"/>
      <c r="I11" s="3"/>
      <c r="J11" s="3"/>
      <c r="K11" s="3"/>
    </row>
    <row r="12" spans="1:11" x14ac:dyDescent="0.25">
      <c r="A12" s="3"/>
      <c r="B12" s="14">
        <v>9</v>
      </c>
      <c r="C12" s="9">
        <v>20</v>
      </c>
      <c r="D12" s="15">
        <v>-0.23252250499999999</v>
      </c>
      <c r="E12" s="15">
        <f t="shared" si="0"/>
        <v>0.40806610484808481</v>
      </c>
      <c r="F12" s="15">
        <f t="shared" si="1"/>
        <v>0.26470588235294118</v>
      </c>
      <c r="G12" s="14">
        <f t="shared" si="2"/>
        <v>0.14336022249514363</v>
      </c>
      <c r="H12" s="3"/>
      <c r="I12" s="3" t="s">
        <v>51</v>
      </c>
      <c r="J12" s="4">
        <f>J10</f>
        <v>0.78036082276092966</v>
      </c>
      <c r="K12" s="3"/>
    </row>
    <row r="13" spans="1:11" x14ac:dyDescent="0.25">
      <c r="A13" s="3"/>
      <c r="B13" s="14">
        <v>10</v>
      </c>
      <c r="C13" s="9">
        <v>21</v>
      </c>
      <c r="D13" s="15">
        <v>-9.3824871000000004E-2</v>
      </c>
      <c r="E13" s="15">
        <f t="shared" si="0"/>
        <v>0.46262413731476559</v>
      </c>
      <c r="F13" s="15">
        <f t="shared" si="1"/>
        <v>0.29411764705882354</v>
      </c>
      <c r="G13" s="14">
        <f t="shared" si="2"/>
        <v>0.16850649025594205</v>
      </c>
      <c r="H13" s="3"/>
      <c r="I13" s="3" t="s">
        <v>52</v>
      </c>
      <c r="J13" s="3">
        <v>0.15179999999999999</v>
      </c>
      <c r="K13" s="3"/>
    </row>
    <row r="14" spans="1:11" x14ac:dyDescent="0.25">
      <c r="A14" s="3"/>
      <c r="B14" s="14">
        <v>11</v>
      </c>
      <c r="C14" s="9">
        <v>15</v>
      </c>
      <c r="D14" s="15">
        <v>-0.926010679</v>
      </c>
      <c r="E14" s="15">
        <f t="shared" si="0"/>
        <v>0.17722021527205023</v>
      </c>
      <c r="F14" s="15">
        <f t="shared" si="1"/>
        <v>0.3235294117647059</v>
      </c>
      <c r="G14" s="14">
        <f t="shared" si="2"/>
        <v>0.14630919649265567</v>
      </c>
      <c r="H14" s="3"/>
      <c r="I14" s="3"/>
      <c r="J14" s="3"/>
      <c r="K14" s="3"/>
    </row>
    <row r="15" spans="1:11" x14ac:dyDescent="0.25">
      <c r="A15" s="3"/>
      <c r="B15" s="14">
        <v>12</v>
      </c>
      <c r="C15" s="9">
        <v>17</v>
      </c>
      <c r="D15" s="15">
        <v>-0.64861540900000003</v>
      </c>
      <c r="E15" s="15">
        <f t="shared" si="0"/>
        <v>0.25829349657524836</v>
      </c>
      <c r="F15" s="15">
        <f t="shared" si="1"/>
        <v>0.35294117647058826</v>
      </c>
      <c r="G15" s="14">
        <f t="shared" si="2"/>
        <v>9.4647679895339898E-2</v>
      </c>
      <c r="H15" s="3"/>
      <c r="I15" s="3" t="s">
        <v>53</v>
      </c>
      <c r="J15" s="3"/>
      <c r="K15" s="3"/>
    </row>
    <row r="16" spans="1:11" x14ac:dyDescent="0.25">
      <c r="A16" s="3"/>
      <c r="B16" s="14">
        <v>13</v>
      </c>
      <c r="C16" s="9">
        <v>22</v>
      </c>
      <c r="D16" s="15">
        <v>4.4872764000000002E-2</v>
      </c>
      <c r="E16" s="15">
        <f t="shared" si="0"/>
        <v>0.51789563692542595</v>
      </c>
      <c r="F16" s="15">
        <f t="shared" si="1"/>
        <v>0.38235294117647056</v>
      </c>
      <c r="G16" s="14">
        <f t="shared" si="2"/>
        <v>0.13554269574895539</v>
      </c>
      <c r="H16" s="3"/>
      <c r="I16" s="3"/>
      <c r="J16" s="3"/>
      <c r="K16" s="3"/>
    </row>
    <row r="17" spans="1:11" x14ac:dyDescent="0.25">
      <c r="A17" s="3"/>
      <c r="B17" s="14">
        <v>14</v>
      </c>
      <c r="C17" s="9">
        <v>18</v>
      </c>
      <c r="D17" s="15">
        <v>-0.50991777500000002</v>
      </c>
      <c r="E17" s="15">
        <f t="shared" si="0"/>
        <v>0.30505453425113049</v>
      </c>
      <c r="F17" s="15">
        <f t="shared" si="1"/>
        <v>0.41176470588235292</v>
      </c>
      <c r="G17" s="14">
        <f t="shared" si="2"/>
        <v>0.10671017163122243</v>
      </c>
      <c r="H17" s="3"/>
      <c r="I17" s="3"/>
      <c r="J17" s="3"/>
      <c r="K17" s="3"/>
    </row>
    <row r="18" spans="1:11" x14ac:dyDescent="0.25">
      <c r="A18" s="3"/>
      <c r="B18" s="14">
        <v>15</v>
      </c>
      <c r="C18" s="9">
        <v>14</v>
      </c>
      <c r="D18" s="15">
        <v>-1.0647083129999999</v>
      </c>
      <c r="E18" s="15">
        <f t="shared" si="0"/>
        <v>0.14350397351324981</v>
      </c>
      <c r="F18" s="15">
        <f t="shared" si="1"/>
        <v>0.44117647058823528</v>
      </c>
      <c r="G18" s="14">
        <f t="shared" si="2"/>
        <v>0.29767249707498544</v>
      </c>
      <c r="H18" s="3"/>
      <c r="I18" s="3"/>
      <c r="J18" s="3"/>
      <c r="K18" s="3"/>
    </row>
    <row r="19" spans="1:11" x14ac:dyDescent="0.25">
      <c r="A19" s="3"/>
      <c r="B19" s="14">
        <v>16</v>
      </c>
      <c r="C19" s="9">
        <v>23</v>
      </c>
      <c r="D19" s="15">
        <v>0.183570399</v>
      </c>
      <c r="E19" s="15">
        <f t="shared" si="0"/>
        <v>0.57282475668559973</v>
      </c>
      <c r="F19" s="15">
        <f t="shared" si="1"/>
        <v>0.47058823529411764</v>
      </c>
      <c r="G19" s="14">
        <f t="shared" si="2"/>
        <v>0.10223652139148209</v>
      </c>
      <c r="H19" s="3"/>
      <c r="I19" s="3"/>
      <c r="J19" s="3"/>
      <c r="K19" s="3"/>
    </row>
    <row r="20" spans="1:11" x14ac:dyDescent="0.25">
      <c r="A20" s="3"/>
      <c r="B20" s="14">
        <v>17</v>
      </c>
      <c r="C20" s="9">
        <v>18</v>
      </c>
      <c r="D20" s="15">
        <v>-0.50991777500000002</v>
      </c>
      <c r="E20" s="15">
        <f t="shared" si="0"/>
        <v>0.30505453425113049</v>
      </c>
      <c r="F20" s="15">
        <f t="shared" si="1"/>
        <v>0.5</v>
      </c>
      <c r="G20" s="14">
        <f t="shared" si="2"/>
        <v>0.19494546574886951</v>
      </c>
      <c r="H20" s="3"/>
      <c r="I20" s="3"/>
      <c r="J20" s="3"/>
      <c r="K20" s="3"/>
    </row>
    <row r="21" spans="1:11" x14ac:dyDescent="0.25">
      <c r="A21" s="3"/>
      <c r="B21" s="14">
        <v>18</v>
      </c>
      <c r="C21" s="9">
        <v>33</v>
      </c>
      <c r="D21" s="15">
        <v>1.5705467449999999</v>
      </c>
      <c r="E21" s="15">
        <f t="shared" si="0"/>
        <v>0.94185601583034284</v>
      </c>
      <c r="F21" s="15">
        <f t="shared" si="1"/>
        <v>0.52941176470588236</v>
      </c>
      <c r="G21" s="14">
        <f t="shared" si="2"/>
        <v>0.41244425112446048</v>
      </c>
      <c r="H21" s="3"/>
      <c r="I21" s="3"/>
      <c r="J21" s="3"/>
      <c r="K21" s="3"/>
    </row>
    <row r="22" spans="1:11" x14ac:dyDescent="0.25">
      <c r="A22" s="3"/>
      <c r="B22" s="14">
        <v>19</v>
      </c>
      <c r="C22" s="9">
        <v>26</v>
      </c>
      <c r="D22" s="15">
        <v>0.59966330300000004</v>
      </c>
      <c r="E22" s="15">
        <f t="shared" si="0"/>
        <v>0.72563467519437441</v>
      </c>
      <c r="F22" s="15">
        <f t="shared" si="1"/>
        <v>0.55882352941176472</v>
      </c>
      <c r="G22" s="14">
        <f t="shared" si="2"/>
        <v>0.16681114578260969</v>
      </c>
      <c r="H22" s="3"/>
      <c r="I22" s="3"/>
      <c r="J22" s="3"/>
      <c r="K22" s="3"/>
    </row>
    <row r="23" spans="1:11" x14ac:dyDescent="0.25">
      <c r="A23" s="3"/>
      <c r="B23" s="14">
        <v>20</v>
      </c>
      <c r="C23" s="9">
        <v>18</v>
      </c>
      <c r="D23" s="15">
        <v>-0.50991777500000002</v>
      </c>
      <c r="E23" s="15">
        <f t="shared" si="0"/>
        <v>0.30505453425113049</v>
      </c>
      <c r="F23" s="15">
        <f t="shared" si="1"/>
        <v>0.58823529411764708</v>
      </c>
      <c r="G23" s="14">
        <f t="shared" si="2"/>
        <v>0.28318075986651658</v>
      </c>
      <c r="H23" s="3"/>
      <c r="I23" s="3"/>
      <c r="J23" s="3"/>
      <c r="K23" s="3"/>
    </row>
    <row r="24" spans="1:11" x14ac:dyDescent="0.25">
      <c r="A24" s="3"/>
      <c r="B24" s="14">
        <v>21</v>
      </c>
      <c r="C24" s="9">
        <v>25</v>
      </c>
      <c r="D24" s="15">
        <v>0.460965668</v>
      </c>
      <c r="E24" s="15">
        <f t="shared" si="0"/>
        <v>0.67758838160255741</v>
      </c>
      <c r="F24" s="15">
        <f t="shared" si="1"/>
        <v>0.61764705882352944</v>
      </c>
      <c r="G24" s="14">
        <f t="shared" si="2"/>
        <v>5.9941322779027972E-2</v>
      </c>
      <c r="H24" s="3"/>
      <c r="I24" s="3"/>
      <c r="J24" s="3"/>
      <c r="K24" s="3"/>
    </row>
    <row r="25" spans="1:11" x14ac:dyDescent="0.25">
      <c r="A25" s="3"/>
      <c r="B25" s="14">
        <v>22</v>
      </c>
      <c r="C25" s="9">
        <v>30</v>
      </c>
      <c r="D25" s="15">
        <v>1.154453841</v>
      </c>
      <c r="E25" s="15">
        <f t="shared" si="0"/>
        <v>0.87584292381416462</v>
      </c>
      <c r="F25" s="15">
        <f t="shared" si="1"/>
        <v>0.6470588235294118</v>
      </c>
      <c r="G25" s="14">
        <f t="shared" si="2"/>
        <v>0.22878410028475282</v>
      </c>
      <c r="H25" s="3"/>
      <c r="I25" s="3"/>
      <c r="J25" s="3"/>
      <c r="K25" s="3"/>
    </row>
    <row r="26" spans="1:11" x14ac:dyDescent="0.25">
      <c r="A26" s="3"/>
      <c r="B26" s="14">
        <v>23</v>
      </c>
      <c r="C26" s="9">
        <v>12</v>
      </c>
      <c r="D26" s="15">
        <v>-1.3421035830000001</v>
      </c>
      <c r="E26" s="15">
        <f t="shared" si="0"/>
        <v>8.9781206154650947E-2</v>
      </c>
      <c r="F26" s="15">
        <f t="shared" si="1"/>
        <v>0.67647058823529416</v>
      </c>
      <c r="G26" s="14">
        <f t="shared" si="2"/>
        <v>0.58668938208064325</v>
      </c>
      <c r="H26" s="3"/>
      <c r="I26" s="3"/>
      <c r="J26" s="3"/>
      <c r="K26" s="3"/>
    </row>
    <row r="27" spans="1:11" x14ac:dyDescent="0.25">
      <c r="A27" s="3"/>
      <c r="B27" s="14">
        <v>24</v>
      </c>
      <c r="C27" s="9">
        <v>0</v>
      </c>
      <c r="D27" s="15">
        <v>-3.006475198</v>
      </c>
      <c r="E27" s="15">
        <f t="shared" si="0"/>
        <v>1.3214780662654949E-3</v>
      </c>
      <c r="F27" s="15">
        <f t="shared" si="1"/>
        <v>0.70588235294117652</v>
      </c>
      <c r="G27" s="14">
        <f t="shared" si="2"/>
        <v>0.70456087487491104</v>
      </c>
      <c r="H27" s="3"/>
      <c r="I27" s="3"/>
      <c r="J27" s="3"/>
      <c r="K27" s="3"/>
    </row>
    <row r="28" spans="1:11" x14ac:dyDescent="0.25">
      <c r="A28" s="3"/>
      <c r="B28" s="14">
        <v>25</v>
      </c>
      <c r="C28" s="9">
        <v>23</v>
      </c>
      <c r="D28" s="15">
        <v>0.183570399</v>
      </c>
      <c r="E28" s="15">
        <f t="shared" si="0"/>
        <v>0.57282475668559973</v>
      </c>
      <c r="F28" s="15">
        <f t="shared" si="1"/>
        <v>0.73529411764705888</v>
      </c>
      <c r="G28" s="14">
        <f t="shared" si="2"/>
        <v>0.16246936096145914</v>
      </c>
      <c r="H28" s="3"/>
      <c r="I28" s="3"/>
      <c r="J28" s="3"/>
      <c r="K28" s="3"/>
    </row>
    <row r="29" spans="1:11" x14ac:dyDescent="0.25">
      <c r="A29" s="3"/>
      <c r="B29" s="14">
        <v>26</v>
      </c>
      <c r="C29" s="9">
        <v>26</v>
      </c>
      <c r="D29" s="15">
        <v>0.59966330300000004</v>
      </c>
      <c r="E29" s="15">
        <f t="shared" si="0"/>
        <v>0.72563467519437441</v>
      </c>
      <c r="F29" s="15">
        <f t="shared" si="1"/>
        <v>0.76470588235294112</v>
      </c>
      <c r="G29" s="14">
        <f t="shared" si="2"/>
        <v>3.9071207158566712E-2</v>
      </c>
      <c r="H29" s="3"/>
      <c r="I29" s="3"/>
      <c r="J29" s="3"/>
      <c r="K29" s="3"/>
    </row>
    <row r="30" spans="1:11" x14ac:dyDescent="0.25">
      <c r="A30" s="3"/>
      <c r="B30" s="14">
        <v>27</v>
      </c>
      <c r="C30" s="9">
        <v>13</v>
      </c>
      <c r="D30" s="15">
        <v>-1.2034059479999999</v>
      </c>
      <c r="E30" s="15">
        <f t="shared" si="0"/>
        <v>0.11440963364250641</v>
      </c>
      <c r="F30" s="15">
        <f t="shared" si="1"/>
        <v>0.79411764705882348</v>
      </c>
      <c r="G30" s="14">
        <f t="shared" si="2"/>
        <v>0.67970801341631704</v>
      </c>
      <c r="H30" s="3"/>
      <c r="I30" s="3"/>
      <c r="J30" s="3"/>
      <c r="K30" s="3"/>
    </row>
    <row r="31" spans="1:11" x14ac:dyDescent="0.25">
      <c r="A31" s="3"/>
      <c r="B31" s="14">
        <v>28</v>
      </c>
      <c r="C31" s="9">
        <v>25</v>
      </c>
      <c r="D31" s="15">
        <v>0.460965668</v>
      </c>
      <c r="E31" s="15">
        <f t="shared" si="0"/>
        <v>0.67758838160255741</v>
      </c>
      <c r="F31" s="15">
        <f t="shared" si="1"/>
        <v>0.82352941176470584</v>
      </c>
      <c r="G31" s="14">
        <f t="shared" si="2"/>
        <v>0.14594103016214843</v>
      </c>
      <c r="H31" s="3"/>
      <c r="I31" s="3"/>
      <c r="J31" s="3"/>
      <c r="K31" s="3"/>
    </row>
    <row r="32" spans="1:11" x14ac:dyDescent="0.25">
      <c r="A32" s="3"/>
      <c r="B32" s="14">
        <v>29</v>
      </c>
      <c r="C32" s="9">
        <v>26</v>
      </c>
      <c r="D32" s="15">
        <v>0.59966330300000004</v>
      </c>
      <c r="E32" s="15">
        <f t="shared" si="0"/>
        <v>0.72563467519437441</v>
      </c>
      <c r="F32" s="15">
        <f t="shared" si="1"/>
        <v>0.88235294117647056</v>
      </c>
      <c r="G32" s="14">
        <f t="shared" si="2"/>
        <v>0.15671826598209615</v>
      </c>
      <c r="H32" s="3"/>
      <c r="I32" s="3"/>
      <c r="J32" s="3"/>
      <c r="K32" s="3"/>
    </row>
    <row r="33" spans="1:11" x14ac:dyDescent="0.25">
      <c r="A33" s="3"/>
      <c r="B33" s="14">
        <v>30</v>
      </c>
      <c r="C33" s="9">
        <v>26</v>
      </c>
      <c r="D33" s="15">
        <v>0.59966330300000004</v>
      </c>
      <c r="E33" s="15">
        <f t="shared" si="0"/>
        <v>0.72563467519437441</v>
      </c>
      <c r="F33" s="15">
        <f t="shared" si="1"/>
        <v>0.88235294117647056</v>
      </c>
      <c r="G33" s="14">
        <f t="shared" si="2"/>
        <v>0.15671826598209615</v>
      </c>
      <c r="H33" s="3"/>
      <c r="I33" s="3"/>
      <c r="J33" s="3"/>
      <c r="K33" s="3"/>
    </row>
    <row r="34" spans="1:11" x14ac:dyDescent="0.25">
      <c r="A34" s="3"/>
      <c r="B34" s="14">
        <v>31</v>
      </c>
      <c r="C34" s="9">
        <v>24</v>
      </c>
      <c r="D34" s="15">
        <v>0.32226803300000001</v>
      </c>
      <c r="E34" s="15">
        <f t="shared" si="0"/>
        <v>0.62637517584780444</v>
      </c>
      <c r="F34" s="15">
        <f t="shared" si="1"/>
        <v>0.91176470588235292</v>
      </c>
      <c r="G34" s="14">
        <f t="shared" si="2"/>
        <v>0.28538953003454848</v>
      </c>
      <c r="H34" s="3"/>
      <c r="I34" s="3"/>
      <c r="J34" s="3"/>
      <c r="K34" s="3"/>
    </row>
    <row r="35" spans="1:11" x14ac:dyDescent="0.25">
      <c r="A35" s="3"/>
      <c r="B35" s="14">
        <v>32</v>
      </c>
      <c r="C35" s="9">
        <v>37</v>
      </c>
      <c r="D35" s="15">
        <v>2.125337284</v>
      </c>
      <c r="E35" s="15">
        <f t="shared" si="0"/>
        <v>0.98322076033044281</v>
      </c>
      <c r="F35" s="15">
        <f t="shared" si="1"/>
        <v>0.94117647058823528</v>
      </c>
      <c r="G35" s="14">
        <f t="shared" si="2"/>
        <v>4.204428974220753E-2</v>
      </c>
      <c r="H35" s="3"/>
      <c r="I35" s="3"/>
      <c r="J35" s="3"/>
      <c r="K35" s="3"/>
    </row>
    <row r="36" spans="1:11" x14ac:dyDescent="0.25">
      <c r="A36" s="3"/>
      <c r="B36" s="14">
        <v>33</v>
      </c>
      <c r="C36" s="9">
        <v>35</v>
      </c>
      <c r="D36" s="15">
        <v>1.8479420150000001</v>
      </c>
      <c r="E36" s="15">
        <f t="shared" si="0"/>
        <v>0.96769463419503987</v>
      </c>
      <c r="F36" s="15">
        <f t="shared" si="1"/>
        <v>0.97058823529411764</v>
      </c>
      <c r="G36" s="14">
        <f t="shared" si="2"/>
        <v>2.8936010990777694E-3</v>
      </c>
      <c r="H36" s="3"/>
      <c r="I36" s="3"/>
      <c r="J36" s="3"/>
      <c r="K36" s="3"/>
    </row>
    <row r="37" spans="1:11" x14ac:dyDescent="0.25">
      <c r="A37" s="3"/>
      <c r="B37" s="14">
        <v>34</v>
      </c>
      <c r="C37" s="9">
        <v>27</v>
      </c>
      <c r="D37" s="15">
        <v>0.73836093700000005</v>
      </c>
      <c r="E37" s="15">
        <f t="shared" si="0"/>
        <v>0.76985242721294944</v>
      </c>
      <c r="F37" s="15">
        <f t="shared" si="1"/>
        <v>1</v>
      </c>
      <c r="G37" s="14">
        <f t="shared" si="2"/>
        <v>0.23014757278705056</v>
      </c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Ibrah</cp:lastModifiedBy>
  <dcterms:created xsi:type="dcterms:W3CDTF">2022-07-12T08:36:58Z</dcterms:created>
  <dcterms:modified xsi:type="dcterms:W3CDTF">2022-07-13T06:27:10Z</dcterms:modified>
  <cp:category/>
</cp:coreProperties>
</file>