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i_working\FBAT\FBAT_data_archive\2006_BarOrleans\trees\"/>
    </mc:Choice>
  </mc:AlternateContent>
  <bookViews>
    <workbookView xWindow="6030" yWindow="810" windowWidth="12360" windowHeight="8190"/>
  </bookViews>
  <sheets>
    <sheet name="Trees" sheetId="1" r:id="rId1"/>
    <sheet name="values_pasted" sheetId="3" r:id="rId2"/>
    <sheet name="original" sheetId="4" r:id="rId3"/>
    <sheet name="ReadMe" sheetId="2" r:id="rId4"/>
  </sheets>
  <calcPr calcId="152511"/>
</workbook>
</file>

<file path=xl/calcChain.xml><?xml version="1.0" encoding="utf-8"?>
<calcChain xmlns="http://schemas.openxmlformats.org/spreadsheetml/2006/main">
  <c r="K194" i="4" l="1"/>
  <c r="J194" i="4"/>
  <c r="H194" i="4"/>
  <c r="F194" i="4"/>
  <c r="O194" i="4" s="1"/>
  <c r="P193" i="4"/>
  <c r="N193" i="4"/>
  <c r="K193" i="4"/>
  <c r="J193" i="4"/>
  <c r="H193" i="4"/>
  <c r="F193" i="4"/>
  <c r="O193" i="4" s="1"/>
  <c r="P192" i="4"/>
  <c r="O192" i="4"/>
  <c r="K192" i="4"/>
  <c r="J192" i="4"/>
  <c r="H192" i="4"/>
  <c r="F192" i="4"/>
  <c r="N192" i="4" s="1"/>
  <c r="K191" i="4"/>
  <c r="J191" i="4"/>
  <c r="H191" i="4"/>
  <c r="F191" i="4"/>
  <c r="O191" i="4" s="1"/>
  <c r="N190" i="4"/>
  <c r="P190" i="4" s="1"/>
  <c r="K190" i="4"/>
  <c r="J190" i="4"/>
  <c r="H190" i="4"/>
  <c r="F190" i="4"/>
  <c r="O190" i="4" s="1"/>
  <c r="K189" i="4"/>
  <c r="J189" i="4"/>
  <c r="H189" i="4"/>
  <c r="F189" i="4"/>
  <c r="O189" i="4" s="1"/>
  <c r="P188" i="4"/>
  <c r="O188" i="4"/>
  <c r="N188" i="4"/>
  <c r="K188" i="4"/>
  <c r="J188" i="4"/>
  <c r="H188" i="4"/>
  <c r="F188" i="4"/>
  <c r="K187" i="4"/>
  <c r="J187" i="4"/>
  <c r="H187" i="4"/>
  <c r="F187" i="4"/>
  <c r="O187" i="4" s="1"/>
  <c r="N186" i="4"/>
  <c r="P186" i="4" s="1"/>
  <c r="K186" i="4"/>
  <c r="J186" i="4"/>
  <c r="H186" i="4"/>
  <c r="F186" i="4"/>
  <c r="O186" i="4" s="1"/>
  <c r="P185" i="4"/>
  <c r="N185" i="4"/>
  <c r="K185" i="4"/>
  <c r="J185" i="4"/>
  <c r="H185" i="4"/>
  <c r="F185" i="4"/>
  <c r="O185" i="4" s="1"/>
  <c r="O184" i="4"/>
  <c r="K184" i="4"/>
  <c r="J184" i="4"/>
  <c r="H184" i="4"/>
  <c r="F184" i="4"/>
  <c r="N184" i="4" s="1"/>
  <c r="P184" i="4" s="1"/>
  <c r="O183" i="4"/>
  <c r="K183" i="4"/>
  <c r="J183" i="4"/>
  <c r="H183" i="4"/>
  <c r="F183" i="4"/>
  <c r="N183" i="4" s="1"/>
  <c r="P183" i="4" s="1"/>
  <c r="N182" i="4"/>
  <c r="P182" i="4" s="1"/>
  <c r="K182" i="4"/>
  <c r="J182" i="4"/>
  <c r="H182" i="4"/>
  <c r="F182" i="4"/>
  <c r="O182" i="4" s="1"/>
  <c r="K181" i="4"/>
  <c r="J181" i="4"/>
  <c r="H181" i="4"/>
  <c r="F181" i="4"/>
  <c r="O181" i="4" s="1"/>
  <c r="P180" i="4"/>
  <c r="O180" i="4"/>
  <c r="N180" i="4"/>
  <c r="K180" i="4"/>
  <c r="J180" i="4"/>
  <c r="H180" i="4"/>
  <c r="F180" i="4"/>
  <c r="O179" i="4"/>
  <c r="N179" i="4"/>
  <c r="P179" i="4" s="1"/>
  <c r="K179" i="4"/>
  <c r="J179" i="4"/>
  <c r="H179" i="4"/>
  <c r="F179" i="4"/>
  <c r="N178" i="4"/>
  <c r="P178" i="4" s="1"/>
  <c r="K178" i="4"/>
  <c r="J178" i="4"/>
  <c r="H178" i="4"/>
  <c r="F178" i="4"/>
  <c r="O178" i="4" s="1"/>
  <c r="P177" i="4"/>
  <c r="N177" i="4"/>
  <c r="K177" i="4"/>
  <c r="J177" i="4"/>
  <c r="H177" i="4"/>
  <c r="F177" i="4"/>
  <c r="O177" i="4" s="1"/>
  <c r="P176" i="4"/>
  <c r="O176" i="4"/>
  <c r="K176" i="4"/>
  <c r="J176" i="4"/>
  <c r="H176" i="4"/>
  <c r="F176" i="4"/>
  <c r="N176" i="4" s="1"/>
  <c r="O175" i="4"/>
  <c r="N175" i="4"/>
  <c r="P175" i="4" s="1"/>
  <c r="K175" i="4"/>
  <c r="J175" i="4"/>
  <c r="H175" i="4"/>
  <c r="F175" i="4"/>
  <c r="K174" i="4"/>
  <c r="J174" i="4"/>
  <c r="H174" i="4"/>
  <c r="F174" i="4"/>
  <c r="O174" i="4" s="1"/>
  <c r="K173" i="4"/>
  <c r="J173" i="4"/>
  <c r="H173" i="4"/>
  <c r="F173" i="4"/>
  <c r="O173" i="4" s="1"/>
  <c r="P172" i="4"/>
  <c r="O172" i="4"/>
  <c r="N172" i="4"/>
  <c r="K172" i="4"/>
  <c r="J172" i="4"/>
  <c r="H172" i="4"/>
  <c r="F172" i="4"/>
  <c r="O171" i="4"/>
  <c r="N171" i="4"/>
  <c r="P171" i="4" s="1"/>
  <c r="K171" i="4"/>
  <c r="J171" i="4"/>
  <c r="H171" i="4"/>
  <c r="F171" i="4"/>
  <c r="K170" i="4"/>
  <c r="J170" i="4"/>
  <c r="H170" i="4"/>
  <c r="F170" i="4"/>
  <c r="O170" i="4" s="1"/>
  <c r="P169" i="4"/>
  <c r="N169" i="4"/>
  <c r="K169" i="4"/>
  <c r="J169" i="4"/>
  <c r="H169" i="4"/>
  <c r="F169" i="4"/>
  <c r="O169" i="4" s="1"/>
  <c r="P168" i="4"/>
  <c r="O168" i="4"/>
  <c r="K168" i="4"/>
  <c r="J168" i="4"/>
  <c r="H168" i="4"/>
  <c r="F168" i="4"/>
  <c r="N168" i="4" s="1"/>
  <c r="O167" i="4"/>
  <c r="N167" i="4"/>
  <c r="P167" i="4" s="1"/>
  <c r="K167" i="4"/>
  <c r="J167" i="4"/>
  <c r="H167" i="4"/>
  <c r="F167" i="4"/>
  <c r="K166" i="4"/>
  <c r="J166" i="4"/>
  <c r="H166" i="4"/>
  <c r="F166" i="4"/>
  <c r="O166" i="4" s="1"/>
  <c r="K165" i="4"/>
  <c r="J165" i="4"/>
  <c r="H165" i="4"/>
  <c r="F165" i="4"/>
  <c r="O165" i="4" s="1"/>
  <c r="P164" i="4"/>
  <c r="O164" i="4"/>
  <c r="N164" i="4"/>
  <c r="K164" i="4"/>
  <c r="J164" i="4"/>
  <c r="H164" i="4"/>
  <c r="F164" i="4"/>
  <c r="K163" i="4"/>
  <c r="J163" i="4"/>
  <c r="H163" i="4"/>
  <c r="F163" i="4"/>
  <c r="O163" i="4" s="1"/>
  <c r="K162" i="4"/>
  <c r="J162" i="4"/>
  <c r="H162" i="4"/>
  <c r="F162" i="4"/>
  <c r="O162" i="4" s="1"/>
  <c r="P161" i="4"/>
  <c r="N161" i="4"/>
  <c r="K161" i="4"/>
  <c r="J161" i="4"/>
  <c r="H161" i="4"/>
  <c r="F161" i="4"/>
  <c r="O161" i="4" s="1"/>
  <c r="P160" i="4"/>
  <c r="O160" i="4"/>
  <c r="K160" i="4"/>
  <c r="J160" i="4"/>
  <c r="H160" i="4"/>
  <c r="F160" i="4"/>
  <c r="N160" i="4" s="1"/>
  <c r="K159" i="4"/>
  <c r="J159" i="4"/>
  <c r="H159" i="4"/>
  <c r="F159" i="4"/>
  <c r="O159" i="4" s="1"/>
  <c r="N158" i="4"/>
  <c r="P158" i="4" s="1"/>
  <c r="K158" i="4"/>
  <c r="J158" i="4"/>
  <c r="H158" i="4"/>
  <c r="F158" i="4"/>
  <c r="O158" i="4" s="1"/>
  <c r="K157" i="4"/>
  <c r="J157" i="4"/>
  <c r="H157" i="4"/>
  <c r="F157" i="4"/>
  <c r="O157" i="4" s="1"/>
  <c r="P156" i="4"/>
  <c r="O156" i="4"/>
  <c r="N156" i="4"/>
  <c r="K156" i="4"/>
  <c r="J156" i="4"/>
  <c r="H156" i="4"/>
  <c r="F156" i="4"/>
  <c r="K155" i="4"/>
  <c r="J155" i="4"/>
  <c r="H155" i="4"/>
  <c r="F155" i="4"/>
  <c r="O155" i="4" s="1"/>
  <c r="N154" i="4"/>
  <c r="P154" i="4" s="1"/>
  <c r="K154" i="4"/>
  <c r="J154" i="4"/>
  <c r="H154" i="4"/>
  <c r="F154" i="4"/>
  <c r="O154" i="4" s="1"/>
  <c r="P153" i="4"/>
  <c r="N153" i="4"/>
  <c r="K153" i="4"/>
  <c r="J153" i="4"/>
  <c r="H153" i="4"/>
  <c r="F153" i="4"/>
  <c r="O153" i="4" s="1"/>
  <c r="O152" i="4"/>
  <c r="K152" i="4"/>
  <c r="J152" i="4"/>
  <c r="H152" i="4"/>
  <c r="F152" i="4"/>
  <c r="N152" i="4" s="1"/>
  <c r="P152" i="4" s="1"/>
  <c r="O151" i="4"/>
  <c r="K151" i="4"/>
  <c r="J151" i="4"/>
  <c r="H151" i="4"/>
  <c r="F151" i="4"/>
  <c r="N151" i="4" s="1"/>
  <c r="P151" i="4" s="1"/>
  <c r="N150" i="4"/>
  <c r="P150" i="4" s="1"/>
  <c r="K150" i="4"/>
  <c r="J150" i="4"/>
  <c r="H150" i="4"/>
  <c r="F150" i="4"/>
  <c r="O150" i="4" s="1"/>
  <c r="K149" i="4"/>
  <c r="J149" i="4"/>
  <c r="H149" i="4"/>
  <c r="F149" i="4"/>
  <c r="O149" i="4" s="1"/>
  <c r="P148" i="4"/>
  <c r="O148" i="4"/>
  <c r="N148" i="4"/>
  <c r="K148" i="4"/>
  <c r="J148" i="4"/>
  <c r="H148" i="4"/>
  <c r="F148" i="4"/>
  <c r="O147" i="4"/>
  <c r="N147" i="4"/>
  <c r="P147" i="4" s="1"/>
  <c r="K147" i="4"/>
  <c r="J147" i="4"/>
  <c r="H147" i="4"/>
  <c r="F147" i="4"/>
  <c r="N146" i="4"/>
  <c r="P146" i="4" s="1"/>
  <c r="K146" i="4"/>
  <c r="J146" i="4"/>
  <c r="H146" i="4"/>
  <c r="F146" i="4"/>
  <c r="O146" i="4" s="1"/>
  <c r="N145" i="4"/>
  <c r="P145" i="4" s="1"/>
  <c r="K145" i="4"/>
  <c r="J145" i="4"/>
  <c r="H145" i="4"/>
  <c r="F145" i="4"/>
  <c r="O145" i="4" s="1"/>
  <c r="P144" i="4"/>
  <c r="O144" i="4"/>
  <c r="K144" i="4"/>
  <c r="J144" i="4"/>
  <c r="H144" i="4"/>
  <c r="F144" i="4"/>
  <c r="N144" i="4" s="1"/>
  <c r="O143" i="4"/>
  <c r="N143" i="4"/>
  <c r="P143" i="4" s="1"/>
  <c r="K143" i="4"/>
  <c r="J143" i="4"/>
  <c r="H143" i="4"/>
  <c r="F143" i="4"/>
  <c r="K142" i="4"/>
  <c r="J142" i="4"/>
  <c r="H142" i="4"/>
  <c r="F142" i="4"/>
  <c r="O142" i="4" s="1"/>
  <c r="K141" i="4"/>
  <c r="J141" i="4"/>
  <c r="H141" i="4"/>
  <c r="F141" i="4"/>
  <c r="P140" i="4"/>
  <c r="O140" i="4"/>
  <c r="N140" i="4"/>
  <c r="K140" i="4"/>
  <c r="J140" i="4"/>
  <c r="H140" i="4"/>
  <c r="F140" i="4"/>
  <c r="O139" i="4"/>
  <c r="N139" i="4"/>
  <c r="P139" i="4" s="1"/>
  <c r="K139" i="4"/>
  <c r="J139" i="4"/>
  <c r="H139" i="4"/>
  <c r="F139" i="4"/>
  <c r="O138" i="4"/>
  <c r="N138" i="4"/>
  <c r="P138" i="4" s="1"/>
  <c r="K138" i="4"/>
  <c r="J138" i="4"/>
  <c r="H138" i="4"/>
  <c r="F138" i="4"/>
  <c r="N137" i="4"/>
  <c r="P137" i="4" s="1"/>
  <c r="K137" i="4"/>
  <c r="J137" i="4"/>
  <c r="H137" i="4"/>
  <c r="F137" i="4"/>
  <c r="O137" i="4" s="1"/>
  <c r="P136" i="4"/>
  <c r="O136" i="4"/>
  <c r="K136" i="4"/>
  <c r="J136" i="4"/>
  <c r="H136" i="4"/>
  <c r="F136" i="4"/>
  <c r="N136" i="4" s="1"/>
  <c r="O135" i="4"/>
  <c r="N135" i="4"/>
  <c r="P135" i="4" s="1"/>
  <c r="K135" i="4"/>
  <c r="J135" i="4"/>
  <c r="H135" i="4"/>
  <c r="F135" i="4"/>
  <c r="O134" i="4"/>
  <c r="N134" i="4"/>
  <c r="P134" i="4" s="1"/>
  <c r="K134" i="4"/>
  <c r="J134" i="4"/>
  <c r="H134" i="4"/>
  <c r="F134" i="4"/>
  <c r="K133" i="4"/>
  <c r="J133" i="4"/>
  <c r="H133" i="4"/>
  <c r="F133" i="4"/>
  <c r="O133" i="4" s="1"/>
  <c r="P132" i="4"/>
  <c r="O132" i="4"/>
  <c r="N132" i="4"/>
  <c r="K132" i="4"/>
  <c r="J132" i="4"/>
  <c r="H132" i="4"/>
  <c r="F132" i="4"/>
  <c r="K131" i="4"/>
  <c r="J131" i="4"/>
  <c r="H131" i="4"/>
  <c r="F131" i="4"/>
  <c r="O131" i="4" s="1"/>
  <c r="O130" i="4"/>
  <c r="N130" i="4"/>
  <c r="P130" i="4" s="1"/>
  <c r="K130" i="4"/>
  <c r="J130" i="4"/>
  <c r="H130" i="4"/>
  <c r="F130" i="4"/>
  <c r="N129" i="4"/>
  <c r="P129" i="4" s="1"/>
  <c r="K129" i="4"/>
  <c r="J129" i="4"/>
  <c r="H129" i="4"/>
  <c r="F129" i="4"/>
  <c r="O129" i="4" s="1"/>
  <c r="O128" i="4"/>
  <c r="K128" i="4"/>
  <c r="J128" i="4"/>
  <c r="H128" i="4"/>
  <c r="F128" i="4"/>
  <c r="N128" i="4" s="1"/>
  <c r="P128" i="4" s="1"/>
  <c r="K127" i="4"/>
  <c r="J127" i="4"/>
  <c r="H127" i="4"/>
  <c r="F127" i="4"/>
  <c r="O127" i="4" s="1"/>
  <c r="O126" i="4"/>
  <c r="K126" i="4"/>
  <c r="J126" i="4"/>
  <c r="H126" i="4"/>
  <c r="F126" i="4"/>
  <c r="N126" i="4" s="1"/>
  <c r="P126" i="4" s="1"/>
  <c r="N125" i="4"/>
  <c r="P125" i="4" s="1"/>
  <c r="K125" i="4"/>
  <c r="J125" i="4"/>
  <c r="H125" i="4"/>
  <c r="F125" i="4"/>
  <c r="O125" i="4" s="1"/>
  <c r="P124" i="4"/>
  <c r="O124" i="4"/>
  <c r="N124" i="4"/>
  <c r="K124" i="4"/>
  <c r="J124" i="4"/>
  <c r="H124" i="4"/>
  <c r="F124" i="4"/>
  <c r="O123" i="4"/>
  <c r="N123" i="4"/>
  <c r="P123" i="4" s="1"/>
  <c r="K123" i="4"/>
  <c r="J123" i="4"/>
  <c r="H123" i="4"/>
  <c r="F123" i="4"/>
  <c r="K122" i="4"/>
  <c r="J122" i="4"/>
  <c r="H122" i="4"/>
  <c r="F122" i="4"/>
  <c r="O122" i="4" s="1"/>
  <c r="K121" i="4"/>
  <c r="J121" i="4"/>
  <c r="H121" i="4"/>
  <c r="F121" i="4"/>
  <c r="O121" i="4" s="1"/>
  <c r="P120" i="4"/>
  <c r="O120" i="4"/>
  <c r="K120" i="4"/>
  <c r="J120" i="4"/>
  <c r="H120" i="4"/>
  <c r="F120" i="4"/>
  <c r="N120" i="4" s="1"/>
  <c r="O119" i="4"/>
  <c r="N119" i="4"/>
  <c r="P119" i="4" s="1"/>
  <c r="K119" i="4"/>
  <c r="J119" i="4"/>
  <c r="H119" i="4"/>
  <c r="F119" i="4"/>
  <c r="K118" i="4"/>
  <c r="J118" i="4"/>
  <c r="H118" i="4"/>
  <c r="F118" i="4"/>
  <c r="K117" i="4"/>
  <c r="J117" i="4"/>
  <c r="H117" i="4"/>
  <c r="F117" i="4"/>
  <c r="O117" i="4" s="1"/>
  <c r="P116" i="4"/>
  <c r="O116" i="4"/>
  <c r="N116" i="4"/>
  <c r="K116" i="4"/>
  <c r="J116" i="4"/>
  <c r="H116" i="4"/>
  <c r="F116" i="4"/>
  <c r="O115" i="4"/>
  <c r="N115" i="4"/>
  <c r="P115" i="4" s="1"/>
  <c r="K115" i="4"/>
  <c r="J115" i="4"/>
  <c r="H115" i="4"/>
  <c r="F115" i="4"/>
  <c r="O114" i="4"/>
  <c r="N114" i="4"/>
  <c r="P114" i="4" s="1"/>
  <c r="K114" i="4"/>
  <c r="J114" i="4"/>
  <c r="H114" i="4"/>
  <c r="F114" i="4"/>
  <c r="K113" i="4"/>
  <c r="J113" i="4"/>
  <c r="H113" i="4"/>
  <c r="F113" i="4"/>
  <c r="O112" i="4"/>
  <c r="K112" i="4"/>
  <c r="J112" i="4"/>
  <c r="H112" i="4"/>
  <c r="F112" i="4"/>
  <c r="N112" i="4" s="1"/>
  <c r="P112" i="4" s="1"/>
  <c r="O111" i="4"/>
  <c r="K111" i="4"/>
  <c r="J111" i="4"/>
  <c r="H111" i="4"/>
  <c r="F111" i="4"/>
  <c r="N111" i="4" s="1"/>
  <c r="P111" i="4" s="1"/>
  <c r="O110" i="4"/>
  <c r="N110" i="4"/>
  <c r="P110" i="4" s="1"/>
  <c r="K110" i="4"/>
  <c r="J110" i="4"/>
  <c r="H110" i="4"/>
  <c r="F110" i="4"/>
  <c r="N109" i="4"/>
  <c r="P109" i="4" s="1"/>
  <c r="K109" i="4"/>
  <c r="J109" i="4"/>
  <c r="H109" i="4"/>
  <c r="F109" i="4"/>
  <c r="O109" i="4" s="1"/>
  <c r="P108" i="4"/>
  <c r="O108" i="4"/>
  <c r="N108" i="4"/>
  <c r="K108" i="4"/>
  <c r="J108" i="4"/>
  <c r="H108" i="4"/>
  <c r="F108" i="4"/>
  <c r="K107" i="4"/>
  <c r="J107" i="4"/>
  <c r="H107" i="4"/>
  <c r="F107" i="4"/>
  <c r="O107" i="4" s="1"/>
  <c r="O106" i="4"/>
  <c r="K106" i="4"/>
  <c r="J106" i="4"/>
  <c r="H106" i="4"/>
  <c r="F106" i="4"/>
  <c r="N106" i="4" s="1"/>
  <c r="P106" i="4" s="1"/>
  <c r="N105" i="4"/>
  <c r="P105" i="4" s="1"/>
  <c r="K105" i="4"/>
  <c r="J105" i="4"/>
  <c r="H105" i="4"/>
  <c r="F105" i="4"/>
  <c r="O105" i="4" s="1"/>
  <c r="P104" i="4"/>
  <c r="O104" i="4"/>
  <c r="K104" i="4"/>
  <c r="J104" i="4"/>
  <c r="H104" i="4"/>
  <c r="F104" i="4"/>
  <c r="N104" i="4" s="1"/>
  <c r="K103" i="4"/>
  <c r="J103" i="4"/>
  <c r="H103" i="4"/>
  <c r="F103" i="4"/>
  <c r="K102" i="4"/>
  <c r="J102" i="4"/>
  <c r="H102" i="4"/>
  <c r="F102" i="4"/>
  <c r="O102" i="4" s="1"/>
  <c r="N101" i="4"/>
  <c r="P101" i="4" s="1"/>
  <c r="K101" i="4"/>
  <c r="J101" i="4"/>
  <c r="H101" i="4"/>
  <c r="F101" i="4"/>
  <c r="O101" i="4" s="1"/>
  <c r="P100" i="4"/>
  <c r="O100" i="4"/>
  <c r="N100" i="4"/>
  <c r="K100" i="4"/>
  <c r="J100" i="4"/>
  <c r="H100" i="4"/>
  <c r="F100" i="4"/>
  <c r="O99" i="4"/>
  <c r="N99" i="4"/>
  <c r="P99" i="4" s="1"/>
  <c r="K99" i="4"/>
  <c r="J99" i="4"/>
  <c r="H99" i="4"/>
  <c r="F99" i="4"/>
  <c r="K98" i="4"/>
  <c r="J98" i="4"/>
  <c r="H98" i="4"/>
  <c r="F98" i="4"/>
  <c r="K97" i="4"/>
  <c r="J97" i="4"/>
  <c r="H97" i="4"/>
  <c r="F97" i="4"/>
  <c r="O97" i="4" s="1"/>
  <c r="P96" i="4"/>
  <c r="O96" i="4"/>
  <c r="K96" i="4"/>
  <c r="J96" i="4"/>
  <c r="H96" i="4"/>
  <c r="F96" i="4"/>
  <c r="N96" i="4" s="1"/>
  <c r="O95" i="4"/>
  <c r="N95" i="4"/>
  <c r="P95" i="4" s="1"/>
  <c r="K95" i="4"/>
  <c r="J95" i="4"/>
  <c r="H95" i="4"/>
  <c r="F95" i="4"/>
  <c r="O94" i="4"/>
  <c r="N94" i="4"/>
  <c r="P94" i="4" s="1"/>
  <c r="K94" i="4"/>
  <c r="J94" i="4"/>
  <c r="H94" i="4"/>
  <c r="F94" i="4"/>
  <c r="K93" i="4"/>
  <c r="J93" i="4"/>
  <c r="H93" i="4"/>
  <c r="F93" i="4"/>
  <c r="O93" i="4" s="1"/>
  <c r="P92" i="4"/>
  <c r="O92" i="4"/>
  <c r="N92" i="4"/>
  <c r="K92" i="4"/>
  <c r="J92" i="4"/>
  <c r="H92" i="4"/>
  <c r="F92" i="4"/>
  <c r="O91" i="4"/>
  <c r="K91" i="4"/>
  <c r="J91" i="4"/>
  <c r="H91" i="4"/>
  <c r="F91" i="4"/>
  <c r="N91" i="4" s="1"/>
  <c r="P91" i="4" s="1"/>
  <c r="O90" i="4"/>
  <c r="N90" i="4"/>
  <c r="P90" i="4" s="1"/>
  <c r="K90" i="4"/>
  <c r="J90" i="4"/>
  <c r="H90" i="4"/>
  <c r="F90" i="4"/>
  <c r="N89" i="4"/>
  <c r="P89" i="4" s="1"/>
  <c r="K89" i="4"/>
  <c r="J89" i="4"/>
  <c r="H89" i="4"/>
  <c r="F89" i="4"/>
  <c r="O89" i="4" s="1"/>
  <c r="O88" i="4"/>
  <c r="K88" i="4"/>
  <c r="J88" i="4"/>
  <c r="H88" i="4"/>
  <c r="F88" i="4"/>
  <c r="N88" i="4" s="1"/>
  <c r="P88" i="4" s="1"/>
  <c r="K87" i="4"/>
  <c r="J87" i="4"/>
  <c r="H87" i="4"/>
  <c r="F87" i="4"/>
  <c r="O87" i="4" s="1"/>
  <c r="O86" i="4"/>
  <c r="N86" i="4"/>
  <c r="P86" i="4" s="1"/>
  <c r="K86" i="4"/>
  <c r="J86" i="4"/>
  <c r="H86" i="4"/>
  <c r="F86" i="4"/>
  <c r="N85" i="4"/>
  <c r="P85" i="4" s="1"/>
  <c r="K85" i="4"/>
  <c r="J85" i="4"/>
  <c r="H85" i="4"/>
  <c r="F85" i="4"/>
  <c r="O85" i="4" s="1"/>
  <c r="P84" i="4"/>
  <c r="O84" i="4"/>
  <c r="N84" i="4"/>
  <c r="K84" i="4"/>
  <c r="J84" i="4"/>
  <c r="H84" i="4"/>
  <c r="F84" i="4"/>
  <c r="K83" i="4"/>
  <c r="J83" i="4"/>
  <c r="H83" i="4"/>
  <c r="F83" i="4"/>
  <c r="K82" i="4"/>
  <c r="J82" i="4"/>
  <c r="H82" i="4"/>
  <c r="F82" i="4"/>
  <c r="O82" i="4" s="1"/>
  <c r="N81" i="4"/>
  <c r="P81" i="4" s="1"/>
  <c r="K81" i="4"/>
  <c r="J81" i="4"/>
  <c r="H81" i="4"/>
  <c r="F81" i="4"/>
  <c r="O81" i="4" s="1"/>
  <c r="P80" i="4"/>
  <c r="O80" i="4"/>
  <c r="K80" i="4"/>
  <c r="J80" i="4"/>
  <c r="H80" i="4"/>
  <c r="F80" i="4"/>
  <c r="N80" i="4" s="1"/>
  <c r="O79" i="4"/>
  <c r="N79" i="4"/>
  <c r="P79" i="4" s="1"/>
  <c r="K79" i="4"/>
  <c r="J79" i="4"/>
  <c r="H79" i="4"/>
  <c r="F79" i="4"/>
  <c r="K78" i="4"/>
  <c r="J78" i="4"/>
  <c r="H78" i="4"/>
  <c r="F78" i="4"/>
  <c r="O78" i="4" s="1"/>
  <c r="K77" i="4"/>
  <c r="J77" i="4"/>
  <c r="H77" i="4"/>
  <c r="F77" i="4"/>
  <c r="O77" i="4" s="1"/>
  <c r="P76" i="4"/>
  <c r="O76" i="4"/>
  <c r="N76" i="4"/>
  <c r="K76" i="4"/>
  <c r="J76" i="4"/>
  <c r="H76" i="4"/>
  <c r="F76" i="4"/>
  <c r="O75" i="4"/>
  <c r="N75" i="4"/>
  <c r="P75" i="4" s="1"/>
  <c r="K75" i="4"/>
  <c r="J75" i="4"/>
  <c r="H75" i="4"/>
  <c r="F75" i="4"/>
  <c r="O74" i="4"/>
  <c r="N74" i="4"/>
  <c r="P74" i="4" s="1"/>
  <c r="K74" i="4"/>
  <c r="J74" i="4"/>
  <c r="H74" i="4"/>
  <c r="F74" i="4"/>
  <c r="K73" i="4"/>
  <c r="J73" i="4"/>
  <c r="H73" i="4"/>
  <c r="F73" i="4"/>
  <c r="O73" i="4" s="1"/>
  <c r="P72" i="4"/>
  <c r="O72" i="4"/>
  <c r="K72" i="4"/>
  <c r="J72" i="4"/>
  <c r="H72" i="4"/>
  <c r="F72" i="4"/>
  <c r="N72" i="4" s="1"/>
  <c r="O71" i="4"/>
  <c r="N71" i="4"/>
  <c r="P71" i="4" s="1"/>
  <c r="K71" i="4"/>
  <c r="J71" i="4"/>
  <c r="H71" i="4"/>
  <c r="F71" i="4"/>
  <c r="O70" i="4"/>
  <c r="N70" i="4"/>
  <c r="P70" i="4" s="1"/>
  <c r="K70" i="4"/>
  <c r="J70" i="4"/>
  <c r="H70" i="4"/>
  <c r="F70" i="4"/>
  <c r="K69" i="4"/>
  <c r="J69" i="4"/>
  <c r="H69" i="4"/>
  <c r="F69" i="4"/>
  <c r="P68" i="4"/>
  <c r="O68" i="4"/>
  <c r="N68" i="4"/>
  <c r="K68" i="4"/>
  <c r="J68" i="4"/>
  <c r="H68" i="4"/>
  <c r="F68" i="4"/>
  <c r="K67" i="4"/>
  <c r="J67" i="4"/>
  <c r="H67" i="4"/>
  <c r="F67" i="4"/>
  <c r="O67" i="4" s="1"/>
  <c r="O66" i="4"/>
  <c r="N66" i="4"/>
  <c r="P66" i="4" s="1"/>
  <c r="K66" i="4"/>
  <c r="J66" i="4"/>
  <c r="H66" i="4"/>
  <c r="F66" i="4"/>
  <c r="N65" i="4"/>
  <c r="P65" i="4" s="1"/>
  <c r="K65" i="4"/>
  <c r="J65" i="4"/>
  <c r="H65" i="4"/>
  <c r="F65" i="4"/>
  <c r="O65" i="4" s="1"/>
  <c r="O64" i="4"/>
  <c r="K64" i="4"/>
  <c r="J64" i="4"/>
  <c r="H64" i="4"/>
  <c r="F64" i="4"/>
  <c r="N64" i="4" s="1"/>
  <c r="P64" i="4" s="1"/>
  <c r="K63" i="4"/>
  <c r="J63" i="4"/>
  <c r="H63" i="4"/>
  <c r="F63" i="4"/>
  <c r="O63" i="4" s="1"/>
  <c r="O62" i="4"/>
  <c r="K62" i="4"/>
  <c r="J62" i="4"/>
  <c r="H62" i="4"/>
  <c r="F62" i="4"/>
  <c r="N62" i="4" s="1"/>
  <c r="P62" i="4" s="1"/>
  <c r="N61" i="4"/>
  <c r="P61" i="4" s="1"/>
  <c r="K61" i="4"/>
  <c r="J61" i="4"/>
  <c r="H61" i="4"/>
  <c r="F61" i="4"/>
  <c r="O61" i="4" s="1"/>
  <c r="P60" i="4"/>
  <c r="O60" i="4"/>
  <c r="N60" i="4"/>
  <c r="K60" i="4"/>
  <c r="J60" i="4"/>
  <c r="H60" i="4"/>
  <c r="F60" i="4"/>
  <c r="O59" i="4"/>
  <c r="N59" i="4"/>
  <c r="P59" i="4" s="1"/>
  <c r="K59" i="4"/>
  <c r="J59" i="4"/>
  <c r="H59" i="4"/>
  <c r="F59" i="4"/>
  <c r="K58" i="4"/>
  <c r="J58" i="4"/>
  <c r="H58" i="4"/>
  <c r="F58" i="4"/>
  <c r="O58" i="4" s="1"/>
  <c r="K57" i="4"/>
  <c r="J57" i="4"/>
  <c r="H57" i="4"/>
  <c r="F57" i="4"/>
  <c r="O57" i="4" s="1"/>
  <c r="P56" i="4"/>
  <c r="O56" i="4"/>
  <c r="K56" i="4"/>
  <c r="J56" i="4"/>
  <c r="H56" i="4"/>
  <c r="F56" i="4"/>
  <c r="N56" i="4" s="1"/>
  <c r="O55" i="4"/>
  <c r="N55" i="4"/>
  <c r="P55" i="4" s="1"/>
  <c r="K55" i="4"/>
  <c r="J55" i="4"/>
  <c r="H55" i="4"/>
  <c r="F55" i="4"/>
  <c r="K54" i="4"/>
  <c r="J54" i="4"/>
  <c r="H54" i="4"/>
  <c r="F54" i="4"/>
  <c r="K53" i="4"/>
  <c r="J53" i="4"/>
  <c r="H53" i="4"/>
  <c r="F53" i="4"/>
  <c r="O53" i="4" s="1"/>
  <c r="P52" i="4"/>
  <c r="O52" i="4"/>
  <c r="N52" i="4"/>
  <c r="K52" i="4"/>
  <c r="J52" i="4"/>
  <c r="H52" i="4"/>
  <c r="F52" i="4"/>
  <c r="O51" i="4"/>
  <c r="N51" i="4"/>
  <c r="P51" i="4" s="1"/>
  <c r="K51" i="4"/>
  <c r="J51" i="4"/>
  <c r="H51" i="4"/>
  <c r="F51" i="4"/>
  <c r="O50" i="4"/>
  <c r="N50" i="4"/>
  <c r="P50" i="4" s="1"/>
  <c r="K50" i="4"/>
  <c r="J50" i="4"/>
  <c r="H50" i="4"/>
  <c r="F50" i="4"/>
  <c r="K49" i="4"/>
  <c r="J49" i="4"/>
  <c r="H49" i="4"/>
  <c r="F49" i="4"/>
  <c r="O48" i="4"/>
  <c r="K48" i="4"/>
  <c r="J48" i="4"/>
  <c r="H48" i="4"/>
  <c r="F48" i="4"/>
  <c r="N48" i="4" s="1"/>
  <c r="P48" i="4" s="1"/>
  <c r="O47" i="4"/>
  <c r="K47" i="4"/>
  <c r="J47" i="4"/>
  <c r="H47" i="4"/>
  <c r="F47" i="4"/>
  <c r="N47" i="4" s="1"/>
  <c r="P47" i="4" s="1"/>
  <c r="O46" i="4"/>
  <c r="N46" i="4"/>
  <c r="P46" i="4" s="1"/>
  <c r="K46" i="4"/>
  <c r="J46" i="4"/>
  <c r="H46" i="4"/>
  <c r="F46" i="4"/>
  <c r="N45" i="4"/>
  <c r="P45" i="4" s="1"/>
  <c r="K45" i="4"/>
  <c r="J45" i="4"/>
  <c r="H45" i="4"/>
  <c r="F45" i="4"/>
  <c r="O45" i="4" s="1"/>
  <c r="P44" i="4"/>
  <c r="O44" i="4"/>
  <c r="N44" i="4"/>
  <c r="K44" i="4"/>
  <c r="J44" i="4"/>
  <c r="H44" i="4"/>
  <c r="F44" i="4"/>
  <c r="K43" i="4"/>
  <c r="J43" i="4"/>
  <c r="H43" i="4"/>
  <c r="F43" i="4"/>
  <c r="O43" i="4" s="1"/>
  <c r="O42" i="4"/>
  <c r="K42" i="4"/>
  <c r="J42" i="4"/>
  <c r="H42" i="4"/>
  <c r="F42" i="4"/>
  <c r="N42" i="4" s="1"/>
  <c r="P42" i="4" s="1"/>
  <c r="N41" i="4"/>
  <c r="P41" i="4" s="1"/>
  <c r="K41" i="4"/>
  <c r="J41" i="4"/>
  <c r="H41" i="4"/>
  <c r="F41" i="4"/>
  <c r="O41" i="4" s="1"/>
  <c r="P40" i="4"/>
  <c r="O40" i="4"/>
  <c r="K40" i="4"/>
  <c r="J40" i="4"/>
  <c r="H40" i="4"/>
  <c r="F40" i="4"/>
  <c r="N40" i="4" s="1"/>
  <c r="K39" i="4"/>
  <c r="J39" i="4"/>
  <c r="H39" i="4"/>
  <c r="F39" i="4"/>
  <c r="K38" i="4"/>
  <c r="J38" i="4"/>
  <c r="H38" i="4"/>
  <c r="F38" i="4"/>
  <c r="O38" i="4" s="1"/>
  <c r="N37" i="4"/>
  <c r="P37" i="4" s="1"/>
  <c r="K37" i="4"/>
  <c r="J37" i="4"/>
  <c r="H37" i="4"/>
  <c r="F37" i="4"/>
  <c r="O37" i="4" s="1"/>
  <c r="P36" i="4"/>
  <c r="O36" i="4"/>
  <c r="N36" i="4"/>
  <c r="K36" i="4"/>
  <c r="J36" i="4"/>
  <c r="H36" i="4"/>
  <c r="F36" i="4"/>
  <c r="O35" i="4"/>
  <c r="N35" i="4"/>
  <c r="P35" i="4" s="1"/>
  <c r="K35" i="4"/>
  <c r="J35" i="4"/>
  <c r="H35" i="4"/>
  <c r="F35" i="4"/>
  <c r="K34" i="4"/>
  <c r="J34" i="4"/>
  <c r="H34" i="4"/>
  <c r="F34" i="4"/>
  <c r="K33" i="4"/>
  <c r="J33" i="4"/>
  <c r="H33" i="4"/>
  <c r="F33" i="4"/>
  <c r="O33" i="4" s="1"/>
  <c r="P32" i="4"/>
  <c r="O32" i="4"/>
  <c r="K32" i="4"/>
  <c r="J32" i="4"/>
  <c r="H32" i="4"/>
  <c r="F32" i="4"/>
  <c r="N32" i="4" s="1"/>
  <c r="O31" i="4"/>
  <c r="N31" i="4"/>
  <c r="P31" i="4" s="1"/>
  <c r="K31" i="4"/>
  <c r="J31" i="4"/>
  <c r="H31" i="4"/>
  <c r="F31" i="4"/>
  <c r="O30" i="4"/>
  <c r="N30" i="4"/>
  <c r="P30" i="4" s="1"/>
  <c r="K30" i="4"/>
  <c r="J30" i="4"/>
  <c r="H30" i="4"/>
  <c r="F30" i="4"/>
  <c r="K29" i="4"/>
  <c r="J29" i="4"/>
  <c r="H29" i="4"/>
  <c r="F29" i="4"/>
  <c r="O29" i="4" s="1"/>
  <c r="P28" i="4"/>
  <c r="O28" i="4"/>
  <c r="N28" i="4"/>
  <c r="K28" i="4"/>
  <c r="J28" i="4"/>
  <c r="H28" i="4"/>
  <c r="F28" i="4"/>
  <c r="O27" i="4"/>
  <c r="K27" i="4"/>
  <c r="J27" i="4"/>
  <c r="H27" i="4"/>
  <c r="F27" i="4"/>
  <c r="N27" i="4" s="1"/>
  <c r="P27" i="4" s="1"/>
  <c r="O26" i="4"/>
  <c r="N26" i="4"/>
  <c r="P26" i="4" s="1"/>
  <c r="K26" i="4"/>
  <c r="J26" i="4"/>
  <c r="H26" i="4"/>
  <c r="F26" i="4"/>
  <c r="N25" i="4"/>
  <c r="P25" i="4" s="1"/>
  <c r="K25" i="4"/>
  <c r="J25" i="4"/>
  <c r="H25" i="4"/>
  <c r="F25" i="4"/>
  <c r="O25" i="4" s="1"/>
  <c r="O24" i="4"/>
  <c r="K24" i="4"/>
  <c r="J24" i="4"/>
  <c r="H24" i="4"/>
  <c r="F24" i="4"/>
  <c r="N24" i="4" s="1"/>
  <c r="P24" i="4" s="1"/>
  <c r="K23" i="4"/>
  <c r="J23" i="4"/>
  <c r="H23" i="4"/>
  <c r="F23" i="4"/>
  <c r="O23" i="4" s="1"/>
  <c r="O22" i="4"/>
  <c r="N22" i="4"/>
  <c r="P22" i="4" s="1"/>
  <c r="K22" i="4"/>
  <c r="J22" i="4"/>
  <c r="H22" i="4"/>
  <c r="F22" i="4"/>
  <c r="N21" i="4"/>
  <c r="P21" i="4" s="1"/>
  <c r="K21" i="4"/>
  <c r="J21" i="4"/>
  <c r="H21" i="4"/>
  <c r="F21" i="4"/>
  <c r="O21" i="4" s="1"/>
  <c r="P20" i="4"/>
  <c r="O20" i="4"/>
  <c r="N20" i="4"/>
  <c r="K20" i="4"/>
  <c r="J20" i="4"/>
  <c r="H20" i="4"/>
  <c r="F20" i="4"/>
  <c r="K19" i="4"/>
  <c r="J19" i="4"/>
  <c r="H19" i="4"/>
  <c r="F19" i="4"/>
  <c r="K18" i="4"/>
  <c r="J18" i="4"/>
  <c r="H18" i="4"/>
  <c r="F18" i="4"/>
  <c r="O18" i="4" s="1"/>
  <c r="N17" i="4"/>
  <c r="P17" i="4" s="1"/>
  <c r="K17" i="4"/>
  <c r="J17" i="4"/>
  <c r="H17" i="4"/>
  <c r="F17" i="4"/>
  <c r="O17" i="4" s="1"/>
  <c r="P16" i="4"/>
  <c r="O16" i="4"/>
  <c r="K16" i="4"/>
  <c r="J16" i="4"/>
  <c r="H16" i="4"/>
  <c r="F16" i="4"/>
  <c r="N16" i="4" s="1"/>
  <c r="O15" i="4"/>
  <c r="N15" i="4"/>
  <c r="P15" i="4" s="1"/>
  <c r="K15" i="4"/>
  <c r="J15" i="4"/>
  <c r="H15" i="4"/>
  <c r="F15" i="4"/>
  <c r="K14" i="4"/>
  <c r="J14" i="4"/>
  <c r="H14" i="4"/>
  <c r="F14" i="4"/>
  <c r="O14" i="4" s="1"/>
  <c r="P13" i="4"/>
  <c r="O13" i="4"/>
  <c r="N13" i="4"/>
  <c r="K13" i="4"/>
  <c r="J13" i="4"/>
  <c r="H13" i="4"/>
  <c r="O12" i="4"/>
  <c r="N12" i="4"/>
  <c r="P12" i="4" s="1"/>
  <c r="K12" i="4"/>
  <c r="J12" i="4"/>
  <c r="H12" i="4"/>
  <c r="O11" i="4"/>
  <c r="N11" i="4"/>
  <c r="P11" i="4" s="1"/>
  <c r="K11" i="4"/>
  <c r="J11" i="4"/>
  <c r="H11" i="4"/>
  <c r="O10" i="4"/>
  <c r="N10" i="4"/>
  <c r="P10" i="4" s="1"/>
  <c r="K10" i="4"/>
  <c r="J10" i="4"/>
  <c r="H10" i="4"/>
  <c r="K9" i="4"/>
  <c r="J9" i="4"/>
  <c r="H9" i="4"/>
  <c r="F9" i="4"/>
  <c r="O9" i="4" s="1"/>
  <c r="P8" i="4"/>
  <c r="O8" i="4"/>
  <c r="N8" i="4"/>
  <c r="K8" i="4"/>
  <c r="J8" i="4"/>
  <c r="H8" i="4"/>
  <c r="F8" i="4"/>
  <c r="O7" i="4"/>
  <c r="N7" i="4"/>
  <c r="P7" i="4" s="1"/>
  <c r="K7" i="4"/>
  <c r="J7" i="4"/>
  <c r="H7" i="4"/>
  <c r="F7" i="4"/>
  <c r="O6" i="4"/>
  <c r="N6" i="4"/>
  <c r="P6" i="4" s="1"/>
  <c r="K6" i="4"/>
  <c r="J6" i="4"/>
  <c r="H6" i="4"/>
  <c r="F6" i="4"/>
  <c r="K5" i="4"/>
  <c r="J5" i="4"/>
  <c r="H5" i="4"/>
  <c r="F5" i="4"/>
  <c r="O5" i="4" s="1"/>
  <c r="P4" i="4"/>
  <c r="O4" i="4"/>
  <c r="K4" i="4"/>
  <c r="J4" i="4"/>
  <c r="H4" i="4"/>
  <c r="F4" i="4"/>
  <c r="N4" i="4" s="1"/>
  <c r="O3" i="4"/>
  <c r="N3" i="4"/>
  <c r="P3" i="4" s="1"/>
  <c r="K3" i="4"/>
  <c r="J3" i="4"/>
  <c r="H3" i="4"/>
  <c r="F3" i="4"/>
  <c r="O2" i="4"/>
  <c r="N2" i="4"/>
  <c r="P2" i="4" s="1"/>
  <c r="K2" i="4"/>
  <c r="J2" i="4"/>
  <c r="H2" i="4"/>
  <c r="F2" i="4"/>
  <c r="O113" i="4" l="1"/>
  <c r="N113" i="4"/>
  <c r="P113" i="4" s="1"/>
  <c r="O83" i="4"/>
  <c r="N83" i="4"/>
  <c r="P83" i="4" s="1"/>
  <c r="O98" i="4"/>
  <c r="N98" i="4"/>
  <c r="P98" i="4" s="1"/>
  <c r="O49" i="4"/>
  <c r="N49" i="4"/>
  <c r="P49" i="4" s="1"/>
  <c r="O118" i="4"/>
  <c r="N118" i="4"/>
  <c r="P118" i="4" s="1"/>
  <c r="O19" i="4"/>
  <c r="N19" i="4"/>
  <c r="P19" i="4" s="1"/>
  <c r="O103" i="4"/>
  <c r="N103" i="4"/>
  <c r="P103" i="4" s="1"/>
  <c r="O34" i="4"/>
  <c r="N34" i="4"/>
  <c r="P34" i="4" s="1"/>
  <c r="O54" i="4"/>
  <c r="N54" i="4"/>
  <c r="P54" i="4" s="1"/>
  <c r="O69" i="4"/>
  <c r="N69" i="4"/>
  <c r="P69" i="4" s="1"/>
  <c r="O39" i="4"/>
  <c r="N39" i="4"/>
  <c r="P39" i="4" s="1"/>
  <c r="O141" i="4"/>
  <c r="N141" i="4"/>
  <c r="P141" i="4" s="1"/>
  <c r="N133" i="4"/>
  <c r="P133" i="4" s="1"/>
  <c r="N142" i="4"/>
  <c r="P142" i="4" s="1"/>
  <c r="N163" i="4"/>
  <c r="P163" i="4" s="1"/>
  <c r="N174" i="4"/>
  <c r="P174" i="4" s="1"/>
  <c r="N5" i="4"/>
  <c r="P5" i="4" s="1"/>
  <c r="N14" i="4"/>
  <c r="P14" i="4" s="1"/>
  <c r="N29" i="4"/>
  <c r="P29" i="4" s="1"/>
  <c r="N43" i="4"/>
  <c r="P43" i="4" s="1"/>
  <c r="N58" i="4"/>
  <c r="P58" i="4" s="1"/>
  <c r="N63" i="4"/>
  <c r="P63" i="4" s="1"/>
  <c r="N73" i="4"/>
  <c r="P73" i="4" s="1"/>
  <c r="N78" i="4"/>
  <c r="P78" i="4" s="1"/>
  <c r="N93" i="4"/>
  <c r="P93" i="4" s="1"/>
  <c r="N107" i="4"/>
  <c r="P107" i="4" s="1"/>
  <c r="N122" i="4"/>
  <c r="P122" i="4" s="1"/>
  <c r="N127" i="4"/>
  <c r="P127" i="4" s="1"/>
  <c r="N159" i="4"/>
  <c r="P159" i="4" s="1"/>
  <c r="N170" i="4"/>
  <c r="P170" i="4" s="1"/>
  <c r="N191" i="4"/>
  <c r="P191" i="4" s="1"/>
  <c r="N18" i="4"/>
  <c r="P18" i="4" s="1"/>
  <c r="N23" i="4"/>
  <c r="P23" i="4" s="1"/>
  <c r="N33" i="4"/>
  <c r="P33" i="4" s="1"/>
  <c r="N38" i="4"/>
  <c r="P38" i="4" s="1"/>
  <c r="N53" i="4"/>
  <c r="P53" i="4" s="1"/>
  <c r="N67" i="4"/>
  <c r="P67" i="4" s="1"/>
  <c r="N82" i="4"/>
  <c r="P82" i="4" s="1"/>
  <c r="N87" i="4"/>
  <c r="P87" i="4" s="1"/>
  <c r="N97" i="4"/>
  <c r="P97" i="4" s="1"/>
  <c r="N102" i="4"/>
  <c r="P102" i="4" s="1"/>
  <c r="N117" i="4"/>
  <c r="P117" i="4" s="1"/>
  <c r="N131" i="4"/>
  <c r="P131" i="4" s="1"/>
  <c r="N155" i="4"/>
  <c r="P155" i="4" s="1"/>
  <c r="N166" i="4"/>
  <c r="P166" i="4" s="1"/>
  <c r="N187" i="4"/>
  <c r="P187" i="4" s="1"/>
  <c r="N9" i="4"/>
  <c r="P9" i="4" s="1"/>
  <c r="N57" i="4"/>
  <c r="P57" i="4" s="1"/>
  <c r="N77" i="4"/>
  <c r="P77" i="4" s="1"/>
  <c r="N121" i="4"/>
  <c r="P121" i="4" s="1"/>
  <c r="N162" i="4"/>
  <c r="P162" i="4" s="1"/>
  <c r="N194" i="4"/>
  <c r="P194" i="4" s="1"/>
  <c r="N149" i="4"/>
  <c r="P149" i="4" s="1"/>
  <c r="N157" i="4"/>
  <c r="P157" i="4" s="1"/>
  <c r="N165" i="4"/>
  <c r="P165" i="4" s="1"/>
  <c r="N173" i="4"/>
  <c r="P173" i="4" s="1"/>
  <c r="N181" i="4"/>
  <c r="P181" i="4" s="1"/>
  <c r="N189" i="4"/>
  <c r="P189" i="4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2" i="1"/>
</calcChain>
</file>

<file path=xl/sharedStrings.xml><?xml version="1.0" encoding="utf-8"?>
<sst xmlns="http://schemas.openxmlformats.org/spreadsheetml/2006/main" count="2965" uniqueCount="95">
  <si>
    <t>Species</t>
  </si>
  <si>
    <t>PlotNr</t>
  </si>
  <si>
    <t>Date</t>
  </si>
  <si>
    <t>TreeID</t>
  </si>
  <si>
    <t>BAF (Factor)</t>
  </si>
  <si>
    <t>approx. distance (m)</t>
  </si>
  <si>
    <t>azimuth</t>
  </si>
  <si>
    <t>Status (L/D)</t>
  </si>
  <si>
    <t>Dbh (in)</t>
  </si>
  <si>
    <t>Height (ft)</t>
  </si>
  <si>
    <t>% Scorch</t>
  </si>
  <si>
    <t>%Torch</t>
  </si>
  <si>
    <t>Notes</t>
  </si>
  <si>
    <t>Fire</t>
  </si>
  <si>
    <t>PRE/POST</t>
  </si>
  <si>
    <t>HLC (ft)</t>
  </si>
  <si>
    <t>Max Char (ft)</t>
  </si>
  <si>
    <t>Max Scorch (ft)</t>
  </si>
  <si>
    <t>Max Torch Ht (ft)</t>
  </si>
  <si>
    <t>Crown Pos./Snag Cl</t>
  </si>
  <si>
    <t>CR</t>
  </si>
  <si>
    <t xml:space="preserve">Omitting the crown position/snag class might save a little time in the field… </t>
  </si>
  <si>
    <t>Having the date only on the main plot sheet will save a little time for the data entry</t>
  </si>
  <si>
    <t>For FVS we need the data fields in red, the other fields are optional.</t>
  </si>
  <si>
    <t>StandID</t>
  </si>
  <si>
    <t>The gray columns will auto-calculate after data is entered, please don't alter these</t>
  </si>
  <si>
    <t>HISTORY</t>
  </si>
  <si>
    <t>COUNT</t>
  </si>
  <si>
    <t>OvenL1</t>
  </si>
  <si>
    <t>OvenU1</t>
  </si>
  <si>
    <t>OvenL2</t>
  </si>
  <si>
    <t>OvenU2</t>
  </si>
  <si>
    <t>BakeL3</t>
  </si>
  <si>
    <t>BakeU3</t>
  </si>
  <si>
    <t>Bake4</t>
  </si>
  <si>
    <t>Somes1</t>
  </si>
  <si>
    <t>Somes2</t>
  </si>
  <si>
    <t>Somes3</t>
  </si>
  <si>
    <t>Somes4</t>
  </si>
  <si>
    <t>Somes5</t>
  </si>
  <si>
    <t>Somes6</t>
  </si>
  <si>
    <t>Somes7</t>
  </si>
  <si>
    <t>Somes8</t>
  </si>
  <si>
    <t>Somes9</t>
  </si>
  <si>
    <t>ARME</t>
  </si>
  <si>
    <t>PSME</t>
  </si>
  <si>
    <t>PILA</t>
  </si>
  <si>
    <t>QUCH2</t>
  </si>
  <si>
    <t>ACMA</t>
  </si>
  <si>
    <t>QUCH</t>
  </si>
  <si>
    <t>QUKE</t>
  </si>
  <si>
    <t>PIPO</t>
  </si>
  <si>
    <t>LIDE</t>
  </si>
  <si>
    <t>D</t>
  </si>
  <si>
    <t>L</t>
  </si>
  <si>
    <t>-OvenL1-</t>
  </si>
  <si>
    <t>-OvenU1-</t>
  </si>
  <si>
    <t>-OvenL2-</t>
  </si>
  <si>
    <t>-OvenU2-</t>
  </si>
  <si>
    <t>-BakeL3-</t>
  </si>
  <si>
    <t>-BakeU3-</t>
  </si>
  <si>
    <t>-Bake4-</t>
  </si>
  <si>
    <t>-Somes1-</t>
  </si>
  <si>
    <t>-Somes2-</t>
  </si>
  <si>
    <t>-Somes3-</t>
  </si>
  <si>
    <t>-Somes4-</t>
  </si>
  <si>
    <t>-Somes5-</t>
  </si>
  <si>
    <t>-Somes6-</t>
  </si>
  <si>
    <t>-Somes7-</t>
  </si>
  <si>
    <t>-Somes8-</t>
  </si>
  <si>
    <t>-Somes9-</t>
  </si>
  <si>
    <t>--</t>
  </si>
  <si>
    <t>ACMA3</t>
  </si>
  <si>
    <t>PlotID</t>
  </si>
  <si>
    <t>Tree</t>
  </si>
  <si>
    <t>Mortality</t>
  </si>
  <si>
    <t>dbh_cm</t>
  </si>
  <si>
    <t>dbh_in</t>
  </si>
  <si>
    <t>ht_m</t>
  </si>
  <si>
    <t>ht_ft</t>
  </si>
  <si>
    <t>ht_lv_crn_m</t>
  </si>
  <si>
    <t>ht_lv_crn_ft</t>
  </si>
  <si>
    <t>crn_rat</t>
  </si>
  <si>
    <t>crn_code</t>
  </si>
  <si>
    <t>factor</t>
  </si>
  <si>
    <t>basal_area</t>
  </si>
  <si>
    <t>tpa</t>
  </si>
  <si>
    <t>treefactor</t>
  </si>
  <si>
    <t>DF</t>
  </si>
  <si>
    <t>A</t>
  </si>
  <si>
    <t>C</t>
  </si>
  <si>
    <t>MA</t>
  </si>
  <si>
    <t>BM</t>
  </si>
  <si>
    <t>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</si>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</sst>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,##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6">
    <xf numFmtId="0" fontId="0" fillId="0" borderId="0" xfId="0"/>
    <xf numFmtId="0" fontId="1" fillId="0" borderId="1" xfId="1" applyFont="1" applyFill="1" applyBorder="1" applyAlignment="1">
      <alignment wrapText="1"/>
    </xf>
    <xf numFmtId="0" fontId="2" fillId="0" borderId="0" xfId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2" borderId="0" xfId="0" applyFill="1"/>
    <xf numFmtId="0" fontId="4" fillId="3" borderId="0" xfId="2" applyFont="1" applyFill="1" applyAlignment="1">
      <alignment horizontal="left"/>
    </xf>
    <xf numFmtId="0" fontId="0" fillId="3" borderId="0" xfId="0" applyFill="1"/>
    <xf numFmtId="0" fontId="3" fillId="0" borderId="0" xfId="2" applyFill="1"/>
    <xf numFmtId="164" fontId="3" fillId="4" borderId="0" xfId="2" applyNumberFormat="1" applyFill="1"/>
    <xf numFmtId="0" fontId="3" fillId="0" borderId="0" xfId="2" applyFill="1"/>
    <xf numFmtId="0" fontId="3" fillId="0" borderId="0" xfId="2" applyFill="1"/>
    <xf numFmtId="0" fontId="3" fillId="0" borderId="0" xfId="2" applyFill="1"/>
    <xf numFmtId="0" fontId="3" fillId="0" borderId="0" xfId="2" applyFill="1"/>
    <xf numFmtId="164" fontId="3" fillId="4" borderId="0" xfId="2" applyNumberFormat="1" applyFill="1"/>
    <xf numFmtId="164" fontId="3" fillId="0" borderId="0" xfId="2" applyNumberFormat="1" applyFill="1"/>
    <xf numFmtId="0" fontId="0" fillId="0" borderId="0" xfId="0" applyFill="1"/>
    <xf numFmtId="0" fontId="0" fillId="4" borderId="0" xfId="0" applyFill="1"/>
    <xf numFmtId="165" fontId="0" fillId="0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3">
    <cellStyle name="Normal" xfId="0" builtinId="0"/>
    <cellStyle name="Normal 2" xfId="2"/>
    <cellStyle name="Normal_Tre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abSelected="1" zoomScale="89" zoomScaleNormal="89" workbookViewId="0">
      <selection activeCell="V2" sqref="V2:V194"/>
    </sheetView>
  </sheetViews>
  <sheetFormatPr defaultRowHeight="15" x14ac:dyDescent="0.25"/>
  <cols>
    <col min="1" max="1" width="6.42578125" customWidth="1"/>
    <col min="2" max="2" width="9.140625" customWidth="1"/>
    <col min="3" max="3" width="3.5703125" customWidth="1"/>
    <col min="4" max="4" width="8.7109375" bestFit="1" customWidth="1"/>
    <col min="5" max="5" width="5.85546875" bestFit="1" customWidth="1"/>
    <col min="6" max="6" width="10.42578125" bestFit="1" customWidth="1"/>
    <col min="7" max="7" width="10.85546875" customWidth="1"/>
    <col min="8" max="9" width="1.7109375" customWidth="1"/>
    <col min="10" max="10" width="10.140625" bestFit="1" customWidth="1"/>
    <col min="11" max="11" width="2.85546875" customWidth="1"/>
    <col min="12" max="12" width="7.140625" bestFit="1" customWidth="1"/>
    <col min="14" max="14" width="6.7109375" bestFit="1" customWidth="1"/>
    <col min="15" max="20" width="1.7109375" customWidth="1"/>
    <col min="21" max="21" width="12.140625" style="7" customWidth="1"/>
    <col min="22" max="22" width="11.7109375" style="7" customWidth="1"/>
    <col min="23" max="23" width="8.5703125" style="7" customWidth="1"/>
    <col min="24" max="24" width="8.85546875" style="9"/>
  </cols>
  <sheetData>
    <row r="1" spans="1:24" ht="28.5" customHeight="1" x14ac:dyDescent="0.25">
      <c r="A1" s="5" t="s">
        <v>13</v>
      </c>
      <c r="B1" s="5" t="s">
        <v>1</v>
      </c>
      <c r="C1" s="3" t="s">
        <v>2</v>
      </c>
      <c r="D1" s="5" t="s">
        <v>14</v>
      </c>
      <c r="E1" s="5" t="s">
        <v>3</v>
      </c>
      <c r="F1" s="5" t="s">
        <v>4</v>
      </c>
      <c r="G1" s="5" t="s">
        <v>0</v>
      </c>
      <c r="H1" s="3" t="s">
        <v>5</v>
      </c>
      <c r="I1" s="3" t="s">
        <v>6</v>
      </c>
      <c r="J1" s="5" t="s">
        <v>7</v>
      </c>
      <c r="K1" s="3" t="s">
        <v>19</v>
      </c>
      <c r="L1" s="5" t="s">
        <v>8</v>
      </c>
      <c r="M1" s="5" t="s">
        <v>9</v>
      </c>
      <c r="N1" s="5" t="s">
        <v>15</v>
      </c>
      <c r="O1" s="3" t="s">
        <v>16</v>
      </c>
      <c r="P1" s="3" t="s">
        <v>17</v>
      </c>
      <c r="Q1" s="3" t="s">
        <v>10</v>
      </c>
      <c r="R1" s="3" t="s">
        <v>18</v>
      </c>
      <c r="S1" s="3" t="s">
        <v>11</v>
      </c>
      <c r="T1" s="4" t="s">
        <v>12</v>
      </c>
      <c r="U1" s="6" t="s">
        <v>20</v>
      </c>
      <c r="V1" s="6" t="s">
        <v>24</v>
      </c>
      <c r="W1" s="6" t="s">
        <v>26</v>
      </c>
      <c r="X1" s="8" t="s">
        <v>27</v>
      </c>
    </row>
    <row r="2" spans="1:24" x14ac:dyDescent="0.25">
      <c r="A2" s="1"/>
      <c r="B2" s="10" t="s">
        <v>28</v>
      </c>
      <c r="C2" s="2"/>
      <c r="D2" s="2"/>
      <c r="E2" s="13">
        <v>1</v>
      </c>
      <c r="F2" s="12">
        <v>20</v>
      </c>
      <c r="G2" s="14" t="s">
        <v>45</v>
      </c>
      <c r="H2" s="2"/>
      <c r="J2" s="15" t="s">
        <v>54</v>
      </c>
      <c r="L2" s="11">
        <v>9.4488188976377945</v>
      </c>
      <c r="M2" s="16">
        <v>67.239999999999995</v>
      </c>
      <c r="N2" s="17">
        <v>31.487999999999996</v>
      </c>
      <c r="U2" s="7">
        <f t="shared" ref="U2:U65" si="0">ROUND(((M2-N2)/M2)*100,0)</f>
        <v>53</v>
      </c>
      <c r="V2" s="7" t="s">
        <v>28</v>
      </c>
      <c r="W2" s="7">
        <f t="shared" ref="W2:W65" si="1">IF(J2="L",1,6)</f>
        <v>1</v>
      </c>
      <c r="X2" s="9">
        <f>ROUND(F2/(L2^2*0.005454),0)</f>
        <v>41</v>
      </c>
    </row>
    <row r="3" spans="1:24" x14ac:dyDescent="0.25">
      <c r="B3" s="10" t="s">
        <v>28</v>
      </c>
      <c r="E3" s="13">
        <v>2</v>
      </c>
      <c r="F3" s="12">
        <v>20</v>
      </c>
      <c r="G3" s="15" t="s">
        <v>45</v>
      </c>
      <c r="J3" s="15" t="s">
        <v>54</v>
      </c>
      <c r="L3" s="11">
        <v>11.811023622047244</v>
      </c>
      <c r="M3" s="16">
        <v>70.847999999999999</v>
      </c>
      <c r="N3" s="17">
        <v>41.984000000000002</v>
      </c>
      <c r="U3" s="7">
        <f t="shared" si="0"/>
        <v>41</v>
      </c>
      <c r="V3" s="7" t="s">
        <v>28</v>
      </c>
      <c r="W3" s="7">
        <f t="shared" si="1"/>
        <v>1</v>
      </c>
      <c r="X3" s="9">
        <f t="shared" ref="X3:X66" si="2">ROUND(F3/(L3^2*0.005454),0)</f>
        <v>26</v>
      </c>
    </row>
    <row r="4" spans="1:24" x14ac:dyDescent="0.25">
      <c r="B4" s="10" t="s">
        <v>28</v>
      </c>
      <c r="E4" s="13">
        <v>3</v>
      </c>
      <c r="F4" s="12">
        <v>20</v>
      </c>
      <c r="G4" s="15" t="s">
        <v>45</v>
      </c>
      <c r="J4" s="15" t="s">
        <v>54</v>
      </c>
      <c r="L4" s="11">
        <v>11.811023622047244</v>
      </c>
      <c r="M4" s="16">
        <v>59.368000000000002</v>
      </c>
      <c r="N4" s="17">
        <v>34.112000000000002</v>
      </c>
      <c r="U4" s="7">
        <f t="shared" si="0"/>
        <v>43</v>
      </c>
      <c r="V4" s="7" t="s">
        <v>28</v>
      </c>
      <c r="W4" s="7">
        <f t="shared" si="1"/>
        <v>1</v>
      </c>
      <c r="X4" s="9">
        <f t="shared" si="2"/>
        <v>26</v>
      </c>
    </row>
    <row r="5" spans="1:24" x14ac:dyDescent="0.25">
      <c r="B5" s="10" t="s">
        <v>28</v>
      </c>
      <c r="E5" s="13">
        <v>4</v>
      </c>
      <c r="F5" s="12">
        <v>20</v>
      </c>
      <c r="G5" s="15" t="s">
        <v>45</v>
      </c>
      <c r="J5" s="15" t="s">
        <v>54</v>
      </c>
      <c r="L5" s="11">
        <v>26.771653543307085</v>
      </c>
      <c r="M5" s="16">
        <v>103.648</v>
      </c>
      <c r="N5" s="17">
        <v>34.767999999999994</v>
      </c>
      <c r="U5" s="7">
        <f t="shared" si="0"/>
        <v>66</v>
      </c>
      <c r="V5" s="7" t="s">
        <v>28</v>
      </c>
      <c r="W5" s="7">
        <f t="shared" si="1"/>
        <v>1</v>
      </c>
      <c r="X5" s="9">
        <f t="shared" si="2"/>
        <v>5</v>
      </c>
    </row>
    <row r="6" spans="1:24" x14ac:dyDescent="0.25">
      <c r="B6" s="10" t="s">
        <v>28</v>
      </c>
      <c r="E6" s="13">
        <v>5</v>
      </c>
      <c r="F6" s="12">
        <v>20</v>
      </c>
      <c r="G6" s="15" t="s">
        <v>44</v>
      </c>
      <c r="J6" s="15" t="s">
        <v>54</v>
      </c>
      <c r="L6" s="11">
        <v>12.598425196850393</v>
      </c>
      <c r="M6" s="16">
        <v>60.024000000000001</v>
      </c>
      <c r="N6" s="17">
        <v>18.04</v>
      </c>
      <c r="U6" s="7">
        <f t="shared" si="0"/>
        <v>70</v>
      </c>
      <c r="V6" s="7" t="s">
        <v>28</v>
      </c>
      <c r="W6" s="7">
        <f t="shared" si="1"/>
        <v>1</v>
      </c>
      <c r="X6" s="9">
        <f t="shared" si="2"/>
        <v>23</v>
      </c>
    </row>
    <row r="7" spans="1:24" x14ac:dyDescent="0.25">
      <c r="B7" s="10" t="s">
        <v>28</v>
      </c>
      <c r="E7" s="13">
        <v>6</v>
      </c>
      <c r="F7" s="12">
        <v>20</v>
      </c>
      <c r="G7" s="14" t="s">
        <v>72</v>
      </c>
      <c r="J7" s="15" t="s">
        <v>54</v>
      </c>
      <c r="L7" s="11">
        <v>7.8740157480314963</v>
      </c>
      <c r="M7" s="16">
        <v>29.192</v>
      </c>
      <c r="N7" s="17">
        <v>9.84</v>
      </c>
      <c r="U7" s="7">
        <f t="shared" si="0"/>
        <v>66</v>
      </c>
      <c r="V7" s="7" t="s">
        <v>28</v>
      </c>
      <c r="W7" s="7">
        <f t="shared" si="1"/>
        <v>1</v>
      </c>
      <c r="X7" s="9">
        <f t="shared" si="2"/>
        <v>59</v>
      </c>
    </row>
    <row r="8" spans="1:24" x14ac:dyDescent="0.25">
      <c r="B8" s="10" t="s">
        <v>28</v>
      </c>
      <c r="E8" s="13">
        <v>7</v>
      </c>
      <c r="F8" s="12">
        <v>20</v>
      </c>
      <c r="G8" s="15" t="s">
        <v>72</v>
      </c>
      <c r="J8" s="15" t="s">
        <v>54</v>
      </c>
      <c r="L8" s="11">
        <v>5.9055118110236222</v>
      </c>
      <c r="M8" s="16">
        <v>31.159999999999997</v>
      </c>
      <c r="N8" s="17">
        <v>8.8559999999999999</v>
      </c>
      <c r="U8" s="7">
        <f t="shared" si="0"/>
        <v>72</v>
      </c>
      <c r="V8" s="7" t="s">
        <v>28</v>
      </c>
      <c r="W8" s="7">
        <f t="shared" si="1"/>
        <v>1</v>
      </c>
      <c r="X8" s="9">
        <f t="shared" si="2"/>
        <v>105</v>
      </c>
    </row>
    <row r="9" spans="1:24" x14ac:dyDescent="0.25">
      <c r="B9" s="10" t="s">
        <v>28</v>
      </c>
      <c r="E9" s="13">
        <v>8</v>
      </c>
      <c r="F9" s="12">
        <v>20</v>
      </c>
      <c r="G9" s="15" t="s">
        <v>72</v>
      </c>
      <c r="J9" s="15" t="s">
        <v>54</v>
      </c>
      <c r="L9" s="11">
        <v>6.6929133858267713</v>
      </c>
      <c r="M9" s="16">
        <v>30.832000000000001</v>
      </c>
      <c r="N9" s="17">
        <v>13.447999999999999</v>
      </c>
      <c r="U9" s="7">
        <f t="shared" si="0"/>
        <v>56</v>
      </c>
      <c r="V9" s="7" t="s">
        <v>28</v>
      </c>
      <c r="W9" s="7">
        <f t="shared" si="1"/>
        <v>1</v>
      </c>
      <c r="X9" s="9">
        <f t="shared" si="2"/>
        <v>82</v>
      </c>
    </row>
    <row r="10" spans="1:24" x14ac:dyDescent="0.25">
      <c r="B10" s="10" t="s">
        <v>28</v>
      </c>
      <c r="E10" s="13">
        <v>9</v>
      </c>
      <c r="F10" s="12">
        <v>20</v>
      </c>
      <c r="G10" s="15" t="s">
        <v>72</v>
      </c>
      <c r="J10" s="15" t="s">
        <v>53</v>
      </c>
      <c r="L10" s="11">
        <v>6</v>
      </c>
      <c r="M10" s="16">
        <v>15.743999999999998</v>
      </c>
      <c r="N10" s="17">
        <v>0</v>
      </c>
      <c r="U10" s="7">
        <f t="shared" si="0"/>
        <v>100</v>
      </c>
      <c r="V10" s="7" t="s">
        <v>28</v>
      </c>
      <c r="W10" s="7">
        <f t="shared" si="1"/>
        <v>6</v>
      </c>
      <c r="X10" s="9">
        <f t="shared" si="2"/>
        <v>102</v>
      </c>
    </row>
    <row r="11" spans="1:24" x14ac:dyDescent="0.25">
      <c r="B11" s="10" t="s">
        <v>28</v>
      </c>
      <c r="E11" s="13">
        <v>10</v>
      </c>
      <c r="F11" s="12">
        <v>20</v>
      </c>
      <c r="G11" s="15" t="s">
        <v>45</v>
      </c>
      <c r="J11" s="15" t="s">
        <v>54</v>
      </c>
      <c r="L11" s="11">
        <v>7</v>
      </c>
      <c r="M11" s="16">
        <v>45.591999999999999</v>
      </c>
      <c r="N11" s="17">
        <v>21.32</v>
      </c>
      <c r="U11" s="7">
        <f t="shared" si="0"/>
        <v>53</v>
      </c>
      <c r="V11" s="7" t="s">
        <v>28</v>
      </c>
      <c r="W11" s="7">
        <f t="shared" si="1"/>
        <v>1</v>
      </c>
      <c r="X11" s="9">
        <f t="shared" si="2"/>
        <v>75</v>
      </c>
    </row>
    <row r="12" spans="1:24" x14ac:dyDescent="0.25">
      <c r="B12" s="10" t="s">
        <v>28</v>
      </c>
      <c r="E12" s="13">
        <v>11</v>
      </c>
      <c r="F12" s="12">
        <v>5</v>
      </c>
      <c r="G12" s="15" t="s">
        <v>45</v>
      </c>
      <c r="J12" s="15" t="s">
        <v>54</v>
      </c>
      <c r="L12" s="11">
        <v>9.9</v>
      </c>
      <c r="M12" s="16">
        <v>32.472000000000001</v>
      </c>
      <c r="N12" s="17">
        <v>24.599999999999998</v>
      </c>
      <c r="U12" s="7">
        <f t="shared" si="0"/>
        <v>24</v>
      </c>
      <c r="V12" s="7" t="s">
        <v>28</v>
      </c>
      <c r="W12" s="7">
        <f t="shared" si="1"/>
        <v>1</v>
      </c>
      <c r="X12" s="9">
        <f t="shared" si="2"/>
        <v>9</v>
      </c>
    </row>
    <row r="13" spans="1:24" x14ac:dyDescent="0.25">
      <c r="B13" s="10" t="s">
        <v>29</v>
      </c>
      <c r="E13" s="13">
        <v>1</v>
      </c>
      <c r="F13" s="12">
        <v>20</v>
      </c>
      <c r="G13" s="14" t="s">
        <v>44</v>
      </c>
      <c r="J13" s="15" t="s">
        <v>54</v>
      </c>
      <c r="L13" s="11">
        <v>2</v>
      </c>
      <c r="M13" s="16">
        <v>55.103999999999999</v>
      </c>
      <c r="N13" s="17">
        <v>7.5439999999999987</v>
      </c>
      <c r="U13" s="7">
        <f t="shared" si="0"/>
        <v>86</v>
      </c>
      <c r="V13" s="7" t="s">
        <v>29</v>
      </c>
      <c r="W13" s="7">
        <f t="shared" si="1"/>
        <v>1</v>
      </c>
      <c r="X13" s="9">
        <f t="shared" si="2"/>
        <v>917</v>
      </c>
    </row>
    <row r="14" spans="1:24" x14ac:dyDescent="0.25">
      <c r="B14" s="10" t="s">
        <v>29</v>
      </c>
      <c r="E14" s="13">
        <v>2</v>
      </c>
      <c r="F14" s="12">
        <v>20</v>
      </c>
      <c r="G14" s="14" t="s">
        <v>44</v>
      </c>
      <c r="J14" s="15" t="s">
        <v>54</v>
      </c>
      <c r="L14" s="11">
        <v>16.535433070866141</v>
      </c>
      <c r="M14" s="16">
        <v>55.103999999999999</v>
      </c>
      <c r="N14" s="17">
        <v>7.5439999999999987</v>
      </c>
      <c r="U14" s="7">
        <f t="shared" si="0"/>
        <v>86</v>
      </c>
      <c r="V14" s="7" t="s">
        <v>29</v>
      </c>
      <c r="W14" s="7">
        <f t="shared" si="1"/>
        <v>1</v>
      </c>
      <c r="X14" s="9">
        <f t="shared" si="2"/>
        <v>13</v>
      </c>
    </row>
    <row r="15" spans="1:24" x14ac:dyDescent="0.25">
      <c r="B15" s="10" t="s">
        <v>29</v>
      </c>
      <c r="E15" s="13">
        <v>3</v>
      </c>
      <c r="F15" s="12">
        <v>20</v>
      </c>
      <c r="G15" s="14" t="s">
        <v>44</v>
      </c>
      <c r="J15" s="15" t="s">
        <v>54</v>
      </c>
      <c r="L15" s="11">
        <v>10.62992125984252</v>
      </c>
      <c r="M15" s="16">
        <v>32.143999999999998</v>
      </c>
      <c r="N15" s="17">
        <v>15.087999999999997</v>
      </c>
      <c r="U15" s="7">
        <f t="shared" si="0"/>
        <v>53</v>
      </c>
      <c r="V15" s="7" t="s">
        <v>29</v>
      </c>
      <c r="W15" s="7">
        <f t="shared" si="1"/>
        <v>1</v>
      </c>
      <c r="X15" s="9">
        <f t="shared" si="2"/>
        <v>32</v>
      </c>
    </row>
    <row r="16" spans="1:24" x14ac:dyDescent="0.25">
      <c r="B16" s="10" t="s">
        <v>29</v>
      </c>
      <c r="E16" s="13">
        <v>4</v>
      </c>
      <c r="F16" s="12">
        <v>20</v>
      </c>
      <c r="G16" s="14" t="s">
        <v>45</v>
      </c>
      <c r="J16" s="15" t="s">
        <v>54</v>
      </c>
      <c r="L16" s="11">
        <v>9.4488188976377945</v>
      </c>
      <c r="M16" s="16">
        <v>67.239999999999995</v>
      </c>
      <c r="N16" s="17">
        <v>31.487999999999996</v>
      </c>
      <c r="U16" s="7">
        <f t="shared" si="0"/>
        <v>53</v>
      </c>
      <c r="V16" s="7" t="s">
        <v>29</v>
      </c>
      <c r="W16" s="7">
        <f t="shared" si="1"/>
        <v>1</v>
      </c>
      <c r="X16" s="9">
        <f t="shared" si="2"/>
        <v>41</v>
      </c>
    </row>
    <row r="17" spans="2:24" x14ac:dyDescent="0.25">
      <c r="B17" s="10" t="s">
        <v>29</v>
      </c>
      <c r="E17" s="13">
        <v>5</v>
      </c>
      <c r="F17" s="12">
        <v>20</v>
      </c>
      <c r="G17" s="14" t="s">
        <v>46</v>
      </c>
      <c r="J17" s="15" t="s">
        <v>54</v>
      </c>
      <c r="L17" s="11">
        <v>9.8425196850393704</v>
      </c>
      <c r="M17" s="16">
        <v>74.128</v>
      </c>
      <c r="N17" s="17">
        <v>31.487999999999996</v>
      </c>
      <c r="U17" s="7">
        <f t="shared" si="0"/>
        <v>58</v>
      </c>
      <c r="V17" s="7" t="s">
        <v>29</v>
      </c>
      <c r="W17" s="7">
        <f t="shared" si="1"/>
        <v>1</v>
      </c>
      <c r="X17" s="9">
        <f t="shared" si="2"/>
        <v>38</v>
      </c>
    </row>
    <row r="18" spans="2:24" x14ac:dyDescent="0.25">
      <c r="B18" s="10" t="s">
        <v>29</v>
      </c>
      <c r="E18" s="13">
        <v>6</v>
      </c>
      <c r="F18" s="12">
        <v>20</v>
      </c>
      <c r="G18" s="14" t="s">
        <v>45</v>
      </c>
      <c r="J18" s="15" t="s">
        <v>54</v>
      </c>
      <c r="L18" s="11">
        <v>26.771653543307085</v>
      </c>
      <c r="M18" s="16">
        <v>103.648</v>
      </c>
      <c r="N18" s="17">
        <v>34.767999999999994</v>
      </c>
      <c r="U18" s="7">
        <f t="shared" si="0"/>
        <v>66</v>
      </c>
      <c r="V18" s="7" t="s">
        <v>29</v>
      </c>
      <c r="W18" s="7">
        <f t="shared" si="1"/>
        <v>1</v>
      </c>
      <c r="X18" s="9">
        <f t="shared" si="2"/>
        <v>5</v>
      </c>
    </row>
    <row r="19" spans="2:24" x14ac:dyDescent="0.25">
      <c r="B19" s="10" t="s">
        <v>29</v>
      </c>
      <c r="E19" s="13">
        <v>7</v>
      </c>
      <c r="F19" s="12">
        <v>20</v>
      </c>
      <c r="G19" s="14" t="s">
        <v>45</v>
      </c>
      <c r="J19" s="15" t="s">
        <v>54</v>
      </c>
      <c r="L19" s="11">
        <v>23.622047244094489</v>
      </c>
      <c r="M19" s="16">
        <v>120.70399999999998</v>
      </c>
      <c r="N19" s="17">
        <v>43.951999999999998</v>
      </c>
      <c r="U19" s="7">
        <f t="shared" si="0"/>
        <v>64</v>
      </c>
      <c r="V19" s="7" t="s">
        <v>29</v>
      </c>
      <c r="W19" s="7">
        <f t="shared" si="1"/>
        <v>1</v>
      </c>
      <c r="X19" s="9">
        <f t="shared" si="2"/>
        <v>7</v>
      </c>
    </row>
    <row r="20" spans="2:24" x14ac:dyDescent="0.25">
      <c r="B20" s="10" t="s">
        <v>29</v>
      </c>
      <c r="E20" s="13">
        <v>8</v>
      </c>
      <c r="F20" s="12">
        <v>20</v>
      </c>
      <c r="G20" s="14" t="s">
        <v>45</v>
      </c>
      <c r="J20" s="15" t="s">
        <v>54</v>
      </c>
      <c r="L20" s="11">
        <v>20.472440944881889</v>
      </c>
      <c r="M20" s="16">
        <v>96.759999999999991</v>
      </c>
      <c r="N20" s="17">
        <v>41.655999999999992</v>
      </c>
      <c r="U20" s="7">
        <f t="shared" si="0"/>
        <v>57</v>
      </c>
      <c r="V20" s="7" t="s">
        <v>29</v>
      </c>
      <c r="W20" s="7">
        <f t="shared" si="1"/>
        <v>1</v>
      </c>
      <c r="X20" s="9">
        <f t="shared" si="2"/>
        <v>9</v>
      </c>
    </row>
    <row r="21" spans="2:24" x14ac:dyDescent="0.25">
      <c r="B21" s="10" t="s">
        <v>29</v>
      </c>
      <c r="E21" s="13">
        <v>9</v>
      </c>
      <c r="F21" s="12">
        <v>20</v>
      </c>
      <c r="G21" s="14" t="s">
        <v>45</v>
      </c>
      <c r="J21" s="15" t="s">
        <v>54</v>
      </c>
      <c r="L21" s="11">
        <v>10.62992125984252</v>
      </c>
      <c r="M21" s="16">
        <v>81.671999999999997</v>
      </c>
      <c r="N21" s="17">
        <v>31.815999999999995</v>
      </c>
      <c r="U21" s="7">
        <f t="shared" si="0"/>
        <v>61</v>
      </c>
      <c r="V21" s="7" t="s">
        <v>29</v>
      </c>
      <c r="W21" s="7">
        <f t="shared" si="1"/>
        <v>1</v>
      </c>
      <c r="X21" s="9">
        <f t="shared" si="2"/>
        <v>32</v>
      </c>
    </row>
    <row r="22" spans="2:24" x14ac:dyDescent="0.25">
      <c r="B22" s="10" t="s">
        <v>29</v>
      </c>
      <c r="E22" s="13">
        <v>10</v>
      </c>
      <c r="F22" s="12">
        <v>20</v>
      </c>
      <c r="G22" s="14" t="s">
        <v>47</v>
      </c>
      <c r="J22" s="15" t="s">
        <v>54</v>
      </c>
      <c r="L22" s="11">
        <v>25.590551181102363</v>
      </c>
      <c r="M22" s="16">
        <v>68.224000000000004</v>
      </c>
      <c r="N22" s="17">
        <v>28.535999999999994</v>
      </c>
      <c r="U22" s="7">
        <f t="shared" si="0"/>
        <v>58</v>
      </c>
      <c r="V22" s="7" t="s">
        <v>29</v>
      </c>
      <c r="W22" s="7">
        <f t="shared" si="1"/>
        <v>1</v>
      </c>
      <c r="X22" s="9">
        <f t="shared" si="2"/>
        <v>6</v>
      </c>
    </row>
    <row r="23" spans="2:24" x14ac:dyDescent="0.25">
      <c r="B23" s="10" t="s">
        <v>29</v>
      </c>
      <c r="E23" s="13">
        <v>11</v>
      </c>
      <c r="F23" s="12">
        <v>20</v>
      </c>
      <c r="G23" s="14" t="s">
        <v>45</v>
      </c>
      <c r="J23" s="15" t="s">
        <v>54</v>
      </c>
      <c r="L23" s="11">
        <v>12.598425196850393</v>
      </c>
      <c r="M23" s="16">
        <v>58.384</v>
      </c>
      <c r="N23" s="17">
        <v>18.367999999999999</v>
      </c>
      <c r="U23" s="7">
        <f t="shared" si="0"/>
        <v>69</v>
      </c>
      <c r="V23" s="7" t="s">
        <v>29</v>
      </c>
      <c r="W23" s="7">
        <f t="shared" si="1"/>
        <v>1</v>
      </c>
      <c r="X23" s="9">
        <f t="shared" si="2"/>
        <v>23</v>
      </c>
    </row>
    <row r="24" spans="2:24" x14ac:dyDescent="0.25">
      <c r="B24" s="10" t="s">
        <v>29</v>
      </c>
      <c r="E24" s="13">
        <v>12</v>
      </c>
      <c r="F24" s="12">
        <v>5</v>
      </c>
      <c r="G24" s="14" t="s">
        <v>47</v>
      </c>
      <c r="J24" s="15" t="s">
        <v>54</v>
      </c>
      <c r="L24" s="11">
        <v>1.9685039370078741</v>
      </c>
      <c r="M24" s="16">
        <v>9.84</v>
      </c>
      <c r="N24" s="17">
        <v>0.32800000000000001</v>
      </c>
      <c r="U24" s="7">
        <f t="shared" si="0"/>
        <v>97</v>
      </c>
      <c r="V24" s="7" t="s">
        <v>29</v>
      </c>
      <c r="W24" s="7">
        <f t="shared" si="1"/>
        <v>1</v>
      </c>
      <c r="X24" s="9">
        <f t="shared" si="2"/>
        <v>237</v>
      </c>
    </row>
    <row r="25" spans="2:24" x14ac:dyDescent="0.25">
      <c r="B25" s="10" t="s">
        <v>29</v>
      </c>
      <c r="E25" s="13">
        <v>13</v>
      </c>
      <c r="F25" s="12">
        <v>5</v>
      </c>
      <c r="G25" s="14" t="s">
        <v>45</v>
      </c>
      <c r="J25" s="15" t="s">
        <v>54</v>
      </c>
      <c r="L25" s="11">
        <v>5.984251968503937</v>
      </c>
      <c r="M25" s="16">
        <v>39.36</v>
      </c>
      <c r="N25" s="17">
        <v>16.399999999999999</v>
      </c>
      <c r="U25" s="7">
        <f t="shared" si="0"/>
        <v>58</v>
      </c>
      <c r="V25" s="7" t="s">
        <v>29</v>
      </c>
      <c r="W25" s="7">
        <f t="shared" si="1"/>
        <v>1</v>
      </c>
      <c r="X25" s="9">
        <f t="shared" si="2"/>
        <v>26</v>
      </c>
    </row>
    <row r="26" spans="2:24" x14ac:dyDescent="0.25">
      <c r="B26" s="10" t="s">
        <v>29</v>
      </c>
      <c r="E26" s="13">
        <v>14</v>
      </c>
      <c r="F26" s="12">
        <v>5</v>
      </c>
      <c r="G26" s="14" t="s">
        <v>48</v>
      </c>
      <c r="J26" s="15" t="s">
        <v>54</v>
      </c>
      <c r="L26" s="11">
        <v>3.9370078740157481</v>
      </c>
      <c r="M26" s="16">
        <v>16.399999999999999</v>
      </c>
      <c r="N26" s="17">
        <v>0.32800000000000001</v>
      </c>
      <c r="U26" s="7">
        <f t="shared" si="0"/>
        <v>98</v>
      </c>
      <c r="V26" s="7" t="s">
        <v>29</v>
      </c>
      <c r="W26" s="7">
        <f t="shared" si="1"/>
        <v>1</v>
      </c>
      <c r="X26" s="9">
        <f t="shared" si="2"/>
        <v>59</v>
      </c>
    </row>
    <row r="27" spans="2:24" x14ac:dyDescent="0.25">
      <c r="B27" s="10" t="s">
        <v>29</v>
      </c>
      <c r="E27" s="13">
        <v>15</v>
      </c>
      <c r="F27" s="12">
        <v>5</v>
      </c>
      <c r="G27" s="14" t="s">
        <v>48</v>
      </c>
      <c r="J27" s="15" t="s">
        <v>53</v>
      </c>
      <c r="L27" s="11">
        <v>3.5433070866141732</v>
      </c>
      <c r="M27" s="16">
        <v>13.12</v>
      </c>
      <c r="N27" s="17">
        <v>0</v>
      </c>
      <c r="U27" s="7">
        <f t="shared" si="0"/>
        <v>100</v>
      </c>
      <c r="V27" s="7" t="s">
        <v>29</v>
      </c>
      <c r="W27" s="7">
        <f t="shared" si="1"/>
        <v>6</v>
      </c>
      <c r="X27" s="9">
        <f t="shared" si="2"/>
        <v>73</v>
      </c>
    </row>
    <row r="28" spans="2:24" x14ac:dyDescent="0.25">
      <c r="B28" s="10" t="s">
        <v>29</v>
      </c>
      <c r="E28" s="13">
        <v>16</v>
      </c>
      <c r="F28" s="12">
        <v>5</v>
      </c>
      <c r="G28" s="14" t="s">
        <v>48</v>
      </c>
      <c r="J28" s="15" t="s">
        <v>54</v>
      </c>
      <c r="L28" s="11">
        <v>5.5118110236220472</v>
      </c>
      <c r="M28" s="16">
        <v>26.24</v>
      </c>
      <c r="N28" s="17">
        <v>16.399999999999999</v>
      </c>
      <c r="U28" s="7">
        <f t="shared" si="0"/>
        <v>38</v>
      </c>
      <c r="V28" s="7" t="s">
        <v>29</v>
      </c>
      <c r="W28" s="7">
        <f t="shared" si="1"/>
        <v>1</v>
      </c>
      <c r="X28" s="9">
        <f t="shared" si="2"/>
        <v>30</v>
      </c>
    </row>
    <row r="29" spans="2:24" x14ac:dyDescent="0.25">
      <c r="B29" s="10" t="s">
        <v>30</v>
      </c>
      <c r="E29" s="13">
        <v>1</v>
      </c>
      <c r="F29" s="12">
        <v>20</v>
      </c>
      <c r="G29" s="15" t="s">
        <v>47</v>
      </c>
      <c r="J29" s="15" t="s">
        <v>54</v>
      </c>
      <c r="L29" s="11">
        <v>31.496062992125985</v>
      </c>
      <c r="M29" s="16">
        <v>37.72</v>
      </c>
      <c r="N29" s="17">
        <v>4.92</v>
      </c>
      <c r="U29" s="7">
        <f t="shared" si="0"/>
        <v>87</v>
      </c>
      <c r="V29" s="7" t="s">
        <v>30</v>
      </c>
      <c r="W29" s="7">
        <f t="shared" si="1"/>
        <v>1</v>
      </c>
      <c r="X29" s="9">
        <f t="shared" si="2"/>
        <v>4</v>
      </c>
    </row>
    <row r="30" spans="2:24" x14ac:dyDescent="0.25">
      <c r="B30" s="10" t="s">
        <v>30</v>
      </c>
      <c r="E30" s="13">
        <v>2</v>
      </c>
      <c r="F30" s="12">
        <v>20</v>
      </c>
      <c r="G30" s="14" t="s">
        <v>45</v>
      </c>
      <c r="J30" s="15" t="s">
        <v>54</v>
      </c>
      <c r="L30" s="11">
        <v>31.496062992125985</v>
      </c>
      <c r="M30" s="16">
        <v>61.664000000000001</v>
      </c>
      <c r="N30" s="17">
        <v>24.271999999999998</v>
      </c>
      <c r="U30" s="7">
        <f t="shared" si="0"/>
        <v>61</v>
      </c>
      <c r="V30" s="7" t="s">
        <v>30</v>
      </c>
      <c r="W30" s="7">
        <f t="shared" si="1"/>
        <v>1</v>
      </c>
      <c r="X30" s="9">
        <f t="shared" si="2"/>
        <v>4</v>
      </c>
    </row>
    <row r="31" spans="2:24" x14ac:dyDescent="0.25">
      <c r="B31" s="10" t="s">
        <v>30</v>
      </c>
      <c r="E31" s="13">
        <v>3</v>
      </c>
      <c r="F31" s="12">
        <v>20</v>
      </c>
      <c r="G31" s="14" t="s">
        <v>45</v>
      </c>
      <c r="J31" s="15" t="s">
        <v>54</v>
      </c>
      <c r="L31" s="11">
        <v>34.251968503937007</v>
      </c>
      <c r="M31" s="16">
        <v>55.76</v>
      </c>
      <c r="N31" s="17">
        <v>19.68</v>
      </c>
      <c r="U31" s="7">
        <f t="shared" si="0"/>
        <v>65</v>
      </c>
      <c r="V31" s="7" t="s">
        <v>30</v>
      </c>
      <c r="W31" s="7">
        <f t="shared" si="1"/>
        <v>1</v>
      </c>
      <c r="X31" s="9">
        <f t="shared" si="2"/>
        <v>3</v>
      </c>
    </row>
    <row r="32" spans="2:24" x14ac:dyDescent="0.25">
      <c r="B32" s="10" t="s">
        <v>30</v>
      </c>
      <c r="E32" s="13">
        <v>4</v>
      </c>
      <c r="F32" s="12">
        <v>20</v>
      </c>
      <c r="G32" s="14" t="s">
        <v>45</v>
      </c>
      <c r="J32" s="15" t="s">
        <v>53</v>
      </c>
      <c r="L32" s="11">
        <v>28.740157480314959</v>
      </c>
      <c r="M32" s="16">
        <v>56.415999999999997</v>
      </c>
      <c r="N32" s="17">
        <v>0</v>
      </c>
      <c r="U32" s="7">
        <f t="shared" si="0"/>
        <v>100</v>
      </c>
      <c r="V32" s="7" t="s">
        <v>30</v>
      </c>
      <c r="W32" s="7">
        <f t="shared" si="1"/>
        <v>6</v>
      </c>
      <c r="X32" s="9">
        <f t="shared" si="2"/>
        <v>4</v>
      </c>
    </row>
    <row r="33" spans="2:24" x14ac:dyDescent="0.25">
      <c r="B33" s="10" t="s">
        <v>30</v>
      </c>
      <c r="E33" s="13">
        <v>5</v>
      </c>
      <c r="F33" s="12">
        <v>20</v>
      </c>
      <c r="G33" s="14" t="s">
        <v>45</v>
      </c>
      <c r="J33" s="15" t="s">
        <v>54</v>
      </c>
      <c r="L33" s="11">
        <v>43.30708661417323</v>
      </c>
      <c r="M33" s="16">
        <v>78.72</v>
      </c>
      <c r="N33" s="17">
        <v>17.056000000000001</v>
      </c>
      <c r="U33" s="7">
        <f t="shared" si="0"/>
        <v>78</v>
      </c>
      <c r="V33" s="7" t="s">
        <v>30</v>
      </c>
      <c r="W33" s="7">
        <f t="shared" si="1"/>
        <v>1</v>
      </c>
      <c r="X33" s="9">
        <f t="shared" si="2"/>
        <v>2</v>
      </c>
    </row>
    <row r="34" spans="2:24" x14ac:dyDescent="0.25">
      <c r="B34" s="10" t="s">
        <v>30</v>
      </c>
      <c r="E34" s="13">
        <v>6</v>
      </c>
      <c r="F34" s="12">
        <v>20</v>
      </c>
      <c r="G34" s="14" t="s">
        <v>45</v>
      </c>
      <c r="J34" s="15" t="s">
        <v>54</v>
      </c>
      <c r="L34" s="11">
        <v>30.708661417322833</v>
      </c>
      <c r="M34" s="16">
        <v>78.72</v>
      </c>
      <c r="N34" s="17">
        <v>20.007999999999999</v>
      </c>
      <c r="U34" s="7">
        <f t="shared" si="0"/>
        <v>75</v>
      </c>
      <c r="V34" s="7" t="s">
        <v>30</v>
      </c>
      <c r="W34" s="7">
        <f t="shared" si="1"/>
        <v>1</v>
      </c>
      <c r="X34" s="9">
        <f t="shared" si="2"/>
        <v>4</v>
      </c>
    </row>
    <row r="35" spans="2:24" x14ac:dyDescent="0.25">
      <c r="B35" s="10" t="s">
        <v>30</v>
      </c>
      <c r="E35" s="13">
        <v>7</v>
      </c>
      <c r="F35" s="12">
        <v>20</v>
      </c>
      <c r="G35" s="14" t="s">
        <v>45</v>
      </c>
      <c r="J35" s="15" t="s">
        <v>54</v>
      </c>
      <c r="L35" s="11">
        <v>37.401574803149607</v>
      </c>
      <c r="M35" s="16">
        <v>82</v>
      </c>
      <c r="N35" s="17">
        <v>26.24</v>
      </c>
      <c r="U35" s="7">
        <f t="shared" si="0"/>
        <v>68</v>
      </c>
      <c r="V35" s="7" t="s">
        <v>30</v>
      </c>
      <c r="W35" s="7">
        <f t="shared" si="1"/>
        <v>1</v>
      </c>
      <c r="X35" s="9">
        <f t="shared" si="2"/>
        <v>3</v>
      </c>
    </row>
    <row r="36" spans="2:24" x14ac:dyDescent="0.25">
      <c r="B36" s="10" t="s">
        <v>30</v>
      </c>
      <c r="E36" s="13">
        <v>8</v>
      </c>
      <c r="F36" s="12">
        <v>5</v>
      </c>
      <c r="G36" s="14" t="s">
        <v>45</v>
      </c>
      <c r="J36" s="15" t="s">
        <v>54</v>
      </c>
      <c r="L36" s="11">
        <v>1.5748031496062991</v>
      </c>
      <c r="M36" s="16">
        <v>9.84</v>
      </c>
      <c r="N36" s="17">
        <v>1.64</v>
      </c>
      <c r="U36" s="7">
        <f t="shared" si="0"/>
        <v>83</v>
      </c>
      <c r="V36" s="7" t="s">
        <v>30</v>
      </c>
      <c r="W36" s="7">
        <f t="shared" si="1"/>
        <v>1</v>
      </c>
      <c r="X36" s="9">
        <f t="shared" si="2"/>
        <v>370</v>
      </c>
    </row>
    <row r="37" spans="2:24" x14ac:dyDescent="0.25">
      <c r="B37" s="10" t="s">
        <v>30</v>
      </c>
      <c r="E37" s="13">
        <v>9</v>
      </c>
      <c r="F37" s="12">
        <v>5</v>
      </c>
      <c r="G37" s="14" t="s">
        <v>45</v>
      </c>
      <c r="J37" s="15" t="s">
        <v>54</v>
      </c>
      <c r="L37" s="11">
        <v>1.9685039370078741</v>
      </c>
      <c r="M37" s="16">
        <v>10.496</v>
      </c>
      <c r="N37" s="17">
        <v>6.56</v>
      </c>
      <c r="U37" s="7">
        <f t="shared" si="0"/>
        <v>38</v>
      </c>
      <c r="V37" s="7" t="s">
        <v>30</v>
      </c>
      <c r="W37" s="7">
        <f t="shared" si="1"/>
        <v>1</v>
      </c>
      <c r="X37" s="9">
        <f t="shared" si="2"/>
        <v>237</v>
      </c>
    </row>
    <row r="38" spans="2:24" x14ac:dyDescent="0.25">
      <c r="B38" s="10" t="s">
        <v>30</v>
      </c>
      <c r="E38" s="13">
        <v>10</v>
      </c>
      <c r="F38" s="12">
        <v>5</v>
      </c>
      <c r="G38" s="14" t="s">
        <v>45</v>
      </c>
      <c r="J38" s="15" t="s">
        <v>54</v>
      </c>
      <c r="L38" s="11">
        <v>2.7559055118110236</v>
      </c>
      <c r="M38" s="16">
        <v>13.12</v>
      </c>
      <c r="N38" s="17">
        <v>9.1839999999999993</v>
      </c>
      <c r="U38" s="7">
        <f t="shared" si="0"/>
        <v>30</v>
      </c>
      <c r="V38" s="7" t="s">
        <v>30</v>
      </c>
      <c r="W38" s="7">
        <f t="shared" si="1"/>
        <v>1</v>
      </c>
      <c r="X38" s="9">
        <f t="shared" si="2"/>
        <v>121</v>
      </c>
    </row>
    <row r="39" spans="2:24" x14ac:dyDescent="0.25">
      <c r="B39" s="10" t="s">
        <v>30</v>
      </c>
      <c r="E39" s="13">
        <v>11</v>
      </c>
      <c r="F39" s="12">
        <v>5</v>
      </c>
      <c r="G39" s="14" t="s">
        <v>45</v>
      </c>
      <c r="J39" s="15" t="s">
        <v>54</v>
      </c>
      <c r="L39" s="11">
        <v>2.3622047244094486</v>
      </c>
      <c r="M39" s="16">
        <v>13.12</v>
      </c>
      <c r="N39" s="17">
        <v>9.84</v>
      </c>
      <c r="U39" s="7">
        <f t="shared" si="0"/>
        <v>25</v>
      </c>
      <c r="V39" s="7" t="s">
        <v>30</v>
      </c>
      <c r="W39" s="7">
        <f t="shared" si="1"/>
        <v>1</v>
      </c>
      <c r="X39" s="9">
        <f t="shared" si="2"/>
        <v>164</v>
      </c>
    </row>
    <row r="40" spans="2:24" x14ac:dyDescent="0.25">
      <c r="B40" s="10" t="s">
        <v>30</v>
      </c>
      <c r="E40" s="13">
        <v>12</v>
      </c>
      <c r="F40" s="12">
        <v>5</v>
      </c>
      <c r="G40" s="14" t="s">
        <v>45</v>
      </c>
      <c r="J40" s="15" t="s">
        <v>54</v>
      </c>
      <c r="L40" s="11">
        <v>2.5590551181102361</v>
      </c>
      <c r="M40" s="16">
        <v>14.76</v>
      </c>
      <c r="N40" s="17">
        <v>8.1999999999999993</v>
      </c>
      <c r="U40" s="7">
        <f t="shared" si="0"/>
        <v>44</v>
      </c>
      <c r="V40" s="7" t="s">
        <v>30</v>
      </c>
      <c r="W40" s="7">
        <f t="shared" si="1"/>
        <v>1</v>
      </c>
      <c r="X40" s="9">
        <f t="shared" si="2"/>
        <v>140</v>
      </c>
    </row>
    <row r="41" spans="2:24" x14ac:dyDescent="0.25">
      <c r="B41" s="10" t="s">
        <v>31</v>
      </c>
      <c r="E41" s="13">
        <v>1</v>
      </c>
      <c r="F41" s="12">
        <v>20</v>
      </c>
      <c r="G41" s="14" t="s">
        <v>45</v>
      </c>
      <c r="J41" s="15" t="s">
        <v>54</v>
      </c>
      <c r="L41" s="11">
        <v>14.566929133858267</v>
      </c>
      <c r="M41" s="16">
        <v>82</v>
      </c>
      <c r="N41" s="17">
        <v>31.815999999999995</v>
      </c>
      <c r="U41" s="7">
        <f t="shared" si="0"/>
        <v>61</v>
      </c>
      <c r="V41" s="7" t="s">
        <v>31</v>
      </c>
      <c r="W41" s="7">
        <f t="shared" si="1"/>
        <v>1</v>
      </c>
      <c r="X41" s="9">
        <f t="shared" si="2"/>
        <v>17</v>
      </c>
    </row>
    <row r="42" spans="2:24" x14ac:dyDescent="0.25">
      <c r="B42" s="10" t="s">
        <v>31</v>
      </c>
      <c r="E42" s="13">
        <v>2</v>
      </c>
      <c r="F42" s="12">
        <v>20</v>
      </c>
      <c r="G42" s="14" t="s">
        <v>50</v>
      </c>
      <c r="J42" s="15" t="s">
        <v>54</v>
      </c>
      <c r="L42" s="11">
        <v>9.8425196850393704</v>
      </c>
      <c r="M42" s="16">
        <v>25.584</v>
      </c>
      <c r="N42" s="17">
        <v>11.808</v>
      </c>
      <c r="U42" s="7">
        <f t="shared" si="0"/>
        <v>54</v>
      </c>
      <c r="V42" s="7" t="s">
        <v>31</v>
      </c>
      <c r="W42" s="7">
        <f t="shared" si="1"/>
        <v>1</v>
      </c>
      <c r="X42" s="9">
        <f t="shared" si="2"/>
        <v>38</v>
      </c>
    </row>
    <row r="43" spans="2:24" x14ac:dyDescent="0.25">
      <c r="B43" s="10" t="s">
        <v>31</v>
      </c>
      <c r="E43" s="13">
        <v>3</v>
      </c>
      <c r="F43" s="12">
        <v>20</v>
      </c>
      <c r="G43" s="14" t="s">
        <v>45</v>
      </c>
      <c r="J43" s="15" t="s">
        <v>53</v>
      </c>
      <c r="L43" s="11">
        <v>41.338582677165356</v>
      </c>
      <c r="M43" s="16">
        <v>590.4</v>
      </c>
      <c r="N43" s="17">
        <v>0</v>
      </c>
      <c r="U43" s="7">
        <f t="shared" si="0"/>
        <v>100</v>
      </c>
      <c r="V43" s="7" t="s">
        <v>31</v>
      </c>
      <c r="W43" s="7">
        <f t="shared" si="1"/>
        <v>6</v>
      </c>
      <c r="X43" s="9">
        <f t="shared" si="2"/>
        <v>2</v>
      </c>
    </row>
    <row r="44" spans="2:24" x14ac:dyDescent="0.25">
      <c r="B44" s="10" t="s">
        <v>31</v>
      </c>
      <c r="E44" s="13">
        <v>4</v>
      </c>
      <c r="F44" s="12">
        <v>20</v>
      </c>
      <c r="G44" s="14" t="s">
        <v>44</v>
      </c>
      <c r="J44" s="15" t="s">
        <v>54</v>
      </c>
      <c r="L44" s="11">
        <v>22.834645669291337</v>
      </c>
      <c r="M44" s="16">
        <v>39.031999999999996</v>
      </c>
      <c r="N44" s="17">
        <v>20.992000000000001</v>
      </c>
      <c r="U44" s="7">
        <f t="shared" si="0"/>
        <v>46</v>
      </c>
      <c r="V44" s="7" t="s">
        <v>31</v>
      </c>
      <c r="W44" s="7">
        <f t="shared" si="1"/>
        <v>1</v>
      </c>
      <c r="X44" s="9">
        <f t="shared" si="2"/>
        <v>7</v>
      </c>
    </row>
    <row r="45" spans="2:24" x14ac:dyDescent="0.25">
      <c r="B45" s="10" t="s">
        <v>31</v>
      </c>
      <c r="E45" s="13">
        <v>5</v>
      </c>
      <c r="F45" s="12">
        <v>20</v>
      </c>
      <c r="G45" s="14" t="s">
        <v>45</v>
      </c>
      <c r="J45" s="15" t="s">
        <v>54</v>
      </c>
      <c r="L45" s="11">
        <v>54.330708661417319</v>
      </c>
      <c r="M45" s="16">
        <v>115.128</v>
      </c>
      <c r="N45" s="17">
        <v>36.407999999999994</v>
      </c>
      <c r="U45" s="7">
        <f t="shared" si="0"/>
        <v>68</v>
      </c>
      <c r="V45" s="7" t="s">
        <v>31</v>
      </c>
      <c r="W45" s="7">
        <f t="shared" si="1"/>
        <v>1</v>
      </c>
      <c r="X45" s="9">
        <f t="shared" si="2"/>
        <v>1</v>
      </c>
    </row>
    <row r="46" spans="2:24" x14ac:dyDescent="0.25">
      <c r="B46" s="10" t="s">
        <v>31</v>
      </c>
      <c r="E46" s="13">
        <v>6</v>
      </c>
      <c r="F46" s="12">
        <v>20</v>
      </c>
      <c r="G46" s="14" t="s">
        <v>50</v>
      </c>
      <c r="J46" s="15" t="s">
        <v>54</v>
      </c>
      <c r="L46" s="11">
        <v>8.6614173228346463</v>
      </c>
      <c r="M46" s="16">
        <v>32.143999999999998</v>
      </c>
      <c r="N46" s="17">
        <v>9.84</v>
      </c>
      <c r="U46" s="7">
        <f t="shared" si="0"/>
        <v>69</v>
      </c>
      <c r="V46" s="7" t="s">
        <v>31</v>
      </c>
      <c r="W46" s="7">
        <f t="shared" si="1"/>
        <v>1</v>
      </c>
      <c r="X46" s="9">
        <f t="shared" si="2"/>
        <v>49</v>
      </c>
    </row>
    <row r="47" spans="2:24" x14ac:dyDescent="0.25">
      <c r="B47" s="10" t="s">
        <v>31</v>
      </c>
      <c r="E47" s="13">
        <v>7</v>
      </c>
      <c r="F47" s="12">
        <v>20</v>
      </c>
      <c r="G47" s="14" t="s">
        <v>45</v>
      </c>
      <c r="J47" s="15" t="s">
        <v>54</v>
      </c>
      <c r="L47" s="11">
        <v>33.464566929133859</v>
      </c>
      <c r="M47" s="16">
        <v>138.416</v>
      </c>
      <c r="N47" s="17">
        <v>29.192</v>
      </c>
      <c r="U47" s="7">
        <f t="shared" si="0"/>
        <v>79</v>
      </c>
      <c r="V47" s="7" t="s">
        <v>31</v>
      </c>
      <c r="W47" s="7">
        <f t="shared" si="1"/>
        <v>1</v>
      </c>
      <c r="X47" s="9">
        <f t="shared" si="2"/>
        <v>3</v>
      </c>
    </row>
    <row r="48" spans="2:24" x14ac:dyDescent="0.25">
      <c r="B48" s="10" t="s">
        <v>31</v>
      </c>
      <c r="E48" s="13">
        <v>8</v>
      </c>
      <c r="F48" s="12">
        <v>20</v>
      </c>
      <c r="G48" s="14" t="s">
        <v>45</v>
      </c>
      <c r="J48" s="15" t="s">
        <v>54</v>
      </c>
      <c r="L48" s="11">
        <v>43.30708661417323</v>
      </c>
      <c r="M48" s="16">
        <v>110.208</v>
      </c>
      <c r="N48" s="17">
        <v>54.775999999999996</v>
      </c>
      <c r="U48" s="7">
        <f t="shared" si="0"/>
        <v>50</v>
      </c>
      <c r="V48" s="7" t="s">
        <v>31</v>
      </c>
      <c r="W48" s="7">
        <f t="shared" si="1"/>
        <v>1</v>
      </c>
      <c r="X48" s="9">
        <f t="shared" si="2"/>
        <v>2</v>
      </c>
    </row>
    <row r="49" spans="2:24" x14ac:dyDescent="0.25">
      <c r="B49" s="10" t="s">
        <v>31</v>
      </c>
      <c r="E49" s="13">
        <v>9</v>
      </c>
      <c r="F49" s="12">
        <v>20</v>
      </c>
      <c r="G49" s="14" t="s">
        <v>45</v>
      </c>
      <c r="J49" s="15" t="s">
        <v>54</v>
      </c>
      <c r="L49" s="11">
        <v>37.401574803149607</v>
      </c>
      <c r="M49" s="16">
        <v>98.399999999999991</v>
      </c>
      <c r="N49" s="17">
        <v>55.76</v>
      </c>
      <c r="U49" s="7">
        <f t="shared" si="0"/>
        <v>43</v>
      </c>
      <c r="V49" s="7" t="s">
        <v>31</v>
      </c>
      <c r="W49" s="7">
        <f t="shared" si="1"/>
        <v>1</v>
      </c>
      <c r="X49" s="9">
        <f t="shared" si="2"/>
        <v>3</v>
      </c>
    </row>
    <row r="50" spans="2:24" x14ac:dyDescent="0.25">
      <c r="B50" s="10" t="s">
        <v>31</v>
      </c>
      <c r="E50" s="13">
        <v>10</v>
      </c>
      <c r="F50" s="12">
        <v>20</v>
      </c>
      <c r="G50" s="14" t="s">
        <v>45</v>
      </c>
      <c r="J50" s="15" t="s">
        <v>54</v>
      </c>
      <c r="L50" s="11">
        <v>11.811023622047244</v>
      </c>
      <c r="M50" s="16">
        <v>72.16</v>
      </c>
      <c r="N50" s="17">
        <v>25.584</v>
      </c>
      <c r="U50" s="7">
        <f t="shared" si="0"/>
        <v>65</v>
      </c>
      <c r="V50" s="7" t="s">
        <v>31</v>
      </c>
      <c r="W50" s="7">
        <f t="shared" si="1"/>
        <v>1</v>
      </c>
      <c r="X50" s="9">
        <f t="shared" si="2"/>
        <v>26</v>
      </c>
    </row>
    <row r="51" spans="2:24" x14ac:dyDescent="0.25">
      <c r="B51" s="10" t="s">
        <v>31</v>
      </c>
      <c r="E51" s="13">
        <v>11</v>
      </c>
      <c r="F51" s="12">
        <v>5</v>
      </c>
      <c r="G51" s="14" t="s">
        <v>50</v>
      </c>
      <c r="J51" s="15" t="s">
        <v>54</v>
      </c>
      <c r="L51" s="11">
        <v>5.9055118110236222</v>
      </c>
      <c r="M51" s="16">
        <v>32.143999999999998</v>
      </c>
      <c r="N51" s="17">
        <v>9.84</v>
      </c>
      <c r="U51" s="7">
        <f t="shared" si="0"/>
        <v>69</v>
      </c>
      <c r="V51" s="7" t="s">
        <v>31</v>
      </c>
      <c r="W51" s="7">
        <f t="shared" si="1"/>
        <v>1</v>
      </c>
      <c r="X51" s="9">
        <f t="shared" si="2"/>
        <v>26</v>
      </c>
    </row>
    <row r="52" spans="2:24" x14ac:dyDescent="0.25">
      <c r="B52" s="10" t="s">
        <v>32</v>
      </c>
      <c r="E52" s="13">
        <v>1</v>
      </c>
      <c r="F52" s="12">
        <v>20</v>
      </c>
      <c r="G52" s="14" t="s">
        <v>51</v>
      </c>
      <c r="J52" s="15" t="s">
        <v>54</v>
      </c>
      <c r="L52" s="11">
        <v>14.37007874015748</v>
      </c>
      <c r="M52" s="16">
        <v>68.88</v>
      </c>
      <c r="N52" s="17">
        <v>29.847999999999995</v>
      </c>
      <c r="U52" s="7">
        <f t="shared" si="0"/>
        <v>57</v>
      </c>
      <c r="V52" s="7" t="s">
        <v>32</v>
      </c>
      <c r="W52" s="7">
        <f t="shared" si="1"/>
        <v>1</v>
      </c>
      <c r="X52" s="9">
        <f t="shared" si="2"/>
        <v>18</v>
      </c>
    </row>
    <row r="53" spans="2:24" x14ac:dyDescent="0.25">
      <c r="B53" s="10" t="s">
        <v>32</v>
      </c>
      <c r="E53" s="13">
        <v>2</v>
      </c>
      <c r="F53" s="12">
        <v>20</v>
      </c>
      <c r="G53" s="14" t="s">
        <v>45</v>
      </c>
      <c r="J53" s="15" t="s">
        <v>54</v>
      </c>
      <c r="L53" s="11">
        <v>16.141732283464567</v>
      </c>
      <c r="M53" s="16">
        <v>63.959999999999994</v>
      </c>
      <c r="N53" s="17">
        <v>14.76</v>
      </c>
      <c r="U53" s="7">
        <f t="shared" si="0"/>
        <v>77</v>
      </c>
      <c r="V53" s="7" t="s">
        <v>32</v>
      </c>
      <c r="W53" s="7">
        <f t="shared" si="1"/>
        <v>1</v>
      </c>
      <c r="X53" s="9">
        <f t="shared" si="2"/>
        <v>14</v>
      </c>
    </row>
    <row r="54" spans="2:24" x14ac:dyDescent="0.25">
      <c r="B54" s="10" t="s">
        <v>32</v>
      </c>
      <c r="E54" s="13">
        <v>3</v>
      </c>
      <c r="F54" s="12">
        <v>20</v>
      </c>
      <c r="G54" s="14" t="s">
        <v>44</v>
      </c>
      <c r="J54" s="15" t="s">
        <v>54</v>
      </c>
      <c r="L54" s="11">
        <v>14.055118110236222</v>
      </c>
      <c r="M54" s="16">
        <v>46.247999999999998</v>
      </c>
      <c r="N54" s="17">
        <v>28.864000000000001</v>
      </c>
      <c r="U54" s="7">
        <f t="shared" si="0"/>
        <v>38</v>
      </c>
      <c r="V54" s="7" t="s">
        <v>32</v>
      </c>
      <c r="W54" s="7">
        <f t="shared" si="1"/>
        <v>1</v>
      </c>
      <c r="X54" s="9">
        <f t="shared" si="2"/>
        <v>19</v>
      </c>
    </row>
    <row r="55" spans="2:24" x14ac:dyDescent="0.25">
      <c r="B55" s="10" t="s">
        <v>32</v>
      </c>
      <c r="E55" s="13">
        <v>4</v>
      </c>
      <c r="F55" s="12">
        <v>20</v>
      </c>
      <c r="G55" s="14" t="s">
        <v>51</v>
      </c>
      <c r="J55" s="15" t="s">
        <v>54</v>
      </c>
      <c r="L55" s="11">
        <v>15.78740157480315</v>
      </c>
      <c r="M55" s="16">
        <v>68.88</v>
      </c>
      <c r="N55" s="17">
        <v>23.287999999999997</v>
      </c>
      <c r="U55" s="7">
        <f t="shared" si="0"/>
        <v>66</v>
      </c>
      <c r="V55" s="7" t="s">
        <v>32</v>
      </c>
      <c r="W55" s="7">
        <f t="shared" si="1"/>
        <v>1</v>
      </c>
      <c r="X55" s="9">
        <f t="shared" si="2"/>
        <v>15</v>
      </c>
    </row>
    <row r="56" spans="2:24" x14ac:dyDescent="0.25">
      <c r="B56" s="10" t="s">
        <v>32</v>
      </c>
      <c r="E56" s="13">
        <v>5</v>
      </c>
      <c r="F56" s="12">
        <v>20</v>
      </c>
      <c r="G56" s="14" t="s">
        <v>51</v>
      </c>
      <c r="J56" s="15" t="s">
        <v>54</v>
      </c>
      <c r="L56" s="11">
        <v>14.173228346456693</v>
      </c>
      <c r="M56" s="16">
        <v>60.68</v>
      </c>
      <c r="N56" s="17">
        <v>22.303999999999998</v>
      </c>
      <c r="U56" s="7">
        <f t="shared" si="0"/>
        <v>63</v>
      </c>
      <c r="V56" s="7" t="s">
        <v>32</v>
      </c>
      <c r="W56" s="7">
        <f t="shared" si="1"/>
        <v>1</v>
      </c>
      <c r="X56" s="9">
        <f t="shared" si="2"/>
        <v>18</v>
      </c>
    </row>
    <row r="57" spans="2:24" x14ac:dyDescent="0.25">
      <c r="B57" s="10" t="s">
        <v>32</v>
      </c>
      <c r="E57" s="13">
        <v>6</v>
      </c>
      <c r="F57" s="12">
        <v>5</v>
      </c>
      <c r="G57" s="14" t="s">
        <v>44</v>
      </c>
      <c r="J57" s="15" t="s">
        <v>54</v>
      </c>
      <c r="L57" s="11">
        <v>3.5433070866141732</v>
      </c>
      <c r="M57" s="16">
        <v>18.367999999999999</v>
      </c>
      <c r="N57" s="17">
        <v>8.1999999999999993</v>
      </c>
      <c r="U57" s="7">
        <f t="shared" si="0"/>
        <v>55</v>
      </c>
      <c r="V57" s="7" t="s">
        <v>32</v>
      </c>
      <c r="W57" s="7">
        <f t="shared" si="1"/>
        <v>1</v>
      </c>
      <c r="X57" s="9">
        <f t="shared" si="2"/>
        <v>73</v>
      </c>
    </row>
    <row r="58" spans="2:24" x14ac:dyDescent="0.25">
      <c r="B58" s="10" t="s">
        <v>32</v>
      </c>
      <c r="E58" s="13">
        <v>7</v>
      </c>
      <c r="F58" s="12">
        <v>5</v>
      </c>
      <c r="G58" s="14" t="s">
        <v>44</v>
      </c>
      <c r="J58" s="15" t="s">
        <v>54</v>
      </c>
      <c r="L58" s="11">
        <v>3.8582677165354333</v>
      </c>
      <c r="M58" s="16">
        <v>16.399999999999999</v>
      </c>
      <c r="N58" s="17">
        <v>13.12</v>
      </c>
      <c r="U58" s="7">
        <f t="shared" si="0"/>
        <v>20</v>
      </c>
      <c r="V58" s="7" t="s">
        <v>32</v>
      </c>
      <c r="W58" s="7">
        <f t="shared" si="1"/>
        <v>1</v>
      </c>
      <c r="X58" s="9">
        <f t="shared" si="2"/>
        <v>62</v>
      </c>
    </row>
    <row r="59" spans="2:24" x14ac:dyDescent="0.25">
      <c r="B59" s="10" t="s">
        <v>33</v>
      </c>
      <c r="E59" s="13">
        <v>1</v>
      </c>
      <c r="F59" s="12">
        <v>20</v>
      </c>
      <c r="G59" s="14" t="s">
        <v>51</v>
      </c>
      <c r="J59" s="15" t="s">
        <v>54</v>
      </c>
      <c r="L59" s="11">
        <v>17.322834645669293</v>
      </c>
      <c r="M59" s="16">
        <v>41.327999999999996</v>
      </c>
      <c r="N59" s="17">
        <v>20.663999999999998</v>
      </c>
      <c r="U59" s="7">
        <f t="shared" si="0"/>
        <v>50</v>
      </c>
      <c r="V59" s="7" t="s">
        <v>33</v>
      </c>
      <c r="W59" s="7">
        <f t="shared" si="1"/>
        <v>1</v>
      </c>
      <c r="X59" s="9">
        <f t="shared" si="2"/>
        <v>12</v>
      </c>
    </row>
    <row r="60" spans="2:24" x14ac:dyDescent="0.25">
      <c r="B60" s="10" t="s">
        <v>33</v>
      </c>
      <c r="E60" s="13">
        <v>2</v>
      </c>
      <c r="F60" s="12">
        <v>20</v>
      </c>
      <c r="G60" s="14" t="s">
        <v>50</v>
      </c>
      <c r="J60" s="15" t="s">
        <v>54</v>
      </c>
      <c r="L60" s="11">
        <v>10.62992125984252</v>
      </c>
      <c r="M60" s="16">
        <v>45.591999999999999</v>
      </c>
      <c r="N60" s="17">
        <v>20.335999999999999</v>
      </c>
      <c r="U60" s="7">
        <f t="shared" si="0"/>
        <v>55</v>
      </c>
      <c r="V60" s="7" t="s">
        <v>33</v>
      </c>
      <c r="W60" s="7">
        <f t="shared" si="1"/>
        <v>1</v>
      </c>
      <c r="X60" s="9">
        <f t="shared" si="2"/>
        <v>32</v>
      </c>
    </row>
    <row r="61" spans="2:24" x14ac:dyDescent="0.25">
      <c r="B61" s="10" t="s">
        <v>33</v>
      </c>
      <c r="E61" s="13">
        <v>3</v>
      </c>
      <c r="F61" s="12">
        <v>20</v>
      </c>
      <c r="G61" s="14" t="s">
        <v>50</v>
      </c>
      <c r="J61" s="15" t="s">
        <v>54</v>
      </c>
      <c r="L61" s="11">
        <v>9.8425196850393704</v>
      </c>
      <c r="M61" s="16">
        <v>45.264000000000003</v>
      </c>
      <c r="N61" s="17">
        <v>19.68</v>
      </c>
      <c r="U61" s="7">
        <f t="shared" si="0"/>
        <v>57</v>
      </c>
      <c r="V61" s="7" t="s">
        <v>33</v>
      </c>
      <c r="W61" s="7">
        <f t="shared" si="1"/>
        <v>1</v>
      </c>
      <c r="X61" s="9">
        <f t="shared" si="2"/>
        <v>38</v>
      </c>
    </row>
    <row r="62" spans="2:24" x14ac:dyDescent="0.25">
      <c r="B62" s="10" t="s">
        <v>33</v>
      </c>
      <c r="E62" s="13">
        <v>4</v>
      </c>
      <c r="F62" s="12">
        <v>20</v>
      </c>
      <c r="G62" s="14" t="s">
        <v>50</v>
      </c>
      <c r="J62" s="15" t="s">
        <v>54</v>
      </c>
      <c r="L62" s="11">
        <v>9.6456692913385833</v>
      </c>
      <c r="M62" s="16">
        <v>45.591999999999999</v>
      </c>
      <c r="N62" s="17">
        <v>19.352</v>
      </c>
      <c r="U62" s="7">
        <f t="shared" si="0"/>
        <v>58</v>
      </c>
      <c r="V62" s="7" t="s">
        <v>33</v>
      </c>
      <c r="W62" s="7">
        <f t="shared" si="1"/>
        <v>1</v>
      </c>
      <c r="X62" s="9">
        <f t="shared" si="2"/>
        <v>39</v>
      </c>
    </row>
    <row r="63" spans="2:24" x14ac:dyDescent="0.25">
      <c r="B63" s="10" t="s">
        <v>33</v>
      </c>
      <c r="E63" s="13">
        <v>5</v>
      </c>
      <c r="F63" s="12">
        <v>20</v>
      </c>
      <c r="G63" s="14" t="s">
        <v>50</v>
      </c>
      <c r="J63" s="15" t="s">
        <v>54</v>
      </c>
      <c r="L63" s="11">
        <v>10.826771653543307</v>
      </c>
      <c r="M63" s="16">
        <v>46.247999999999998</v>
      </c>
      <c r="N63" s="17">
        <v>20.335999999999999</v>
      </c>
      <c r="U63" s="7">
        <f t="shared" si="0"/>
        <v>56</v>
      </c>
      <c r="V63" s="7" t="s">
        <v>33</v>
      </c>
      <c r="W63" s="7">
        <f t="shared" si="1"/>
        <v>1</v>
      </c>
      <c r="X63" s="9">
        <f t="shared" si="2"/>
        <v>31</v>
      </c>
    </row>
    <row r="64" spans="2:24" x14ac:dyDescent="0.25">
      <c r="B64" s="10" t="s">
        <v>33</v>
      </c>
      <c r="E64" s="13">
        <v>6</v>
      </c>
      <c r="F64" s="12">
        <v>20</v>
      </c>
      <c r="G64" s="14" t="s">
        <v>44</v>
      </c>
      <c r="J64" s="15" t="s">
        <v>54</v>
      </c>
      <c r="L64" s="11">
        <v>12.204724409448819</v>
      </c>
      <c r="M64" s="16">
        <v>39.36</v>
      </c>
      <c r="N64" s="17">
        <v>27.552</v>
      </c>
      <c r="U64" s="7">
        <f t="shared" si="0"/>
        <v>30</v>
      </c>
      <c r="V64" s="7" t="s">
        <v>33</v>
      </c>
      <c r="W64" s="7">
        <f t="shared" si="1"/>
        <v>1</v>
      </c>
      <c r="X64" s="9">
        <f t="shared" si="2"/>
        <v>25</v>
      </c>
    </row>
    <row r="65" spans="2:24" x14ac:dyDescent="0.25">
      <c r="B65" s="10" t="s">
        <v>33</v>
      </c>
      <c r="E65" s="13">
        <v>7</v>
      </c>
      <c r="F65" s="12">
        <v>20</v>
      </c>
      <c r="G65" s="14" t="s">
        <v>44</v>
      </c>
      <c r="J65" s="15" t="s">
        <v>54</v>
      </c>
      <c r="L65" s="11">
        <v>12.401574803149606</v>
      </c>
      <c r="M65" s="16">
        <v>45.919999999999995</v>
      </c>
      <c r="N65" s="17">
        <v>25.911999999999999</v>
      </c>
      <c r="U65" s="7">
        <f t="shared" si="0"/>
        <v>44</v>
      </c>
      <c r="V65" s="7" t="s">
        <v>33</v>
      </c>
      <c r="W65" s="7">
        <f t="shared" si="1"/>
        <v>1</v>
      </c>
      <c r="X65" s="9">
        <f t="shared" si="2"/>
        <v>24</v>
      </c>
    </row>
    <row r="66" spans="2:24" x14ac:dyDescent="0.25">
      <c r="B66" s="10" t="s">
        <v>33</v>
      </c>
      <c r="E66" s="13">
        <v>8</v>
      </c>
      <c r="F66" s="12">
        <v>20</v>
      </c>
      <c r="G66" s="14" t="s">
        <v>44</v>
      </c>
      <c r="J66" s="15" t="s">
        <v>54</v>
      </c>
      <c r="L66" s="11">
        <v>11.220472440944881</v>
      </c>
      <c r="M66" s="16">
        <v>44.607999999999997</v>
      </c>
      <c r="N66" s="17">
        <v>22.303999999999998</v>
      </c>
      <c r="U66" s="7">
        <f t="shared" ref="U66:U129" si="3">ROUND(((M66-N66)/M66)*100,0)</f>
        <v>50</v>
      </c>
      <c r="V66" s="7" t="s">
        <v>33</v>
      </c>
      <c r="W66" s="7">
        <f t="shared" ref="W66:W129" si="4">IF(J66="L",1,6)</f>
        <v>1</v>
      </c>
      <c r="X66" s="9">
        <f t="shared" si="2"/>
        <v>29</v>
      </c>
    </row>
    <row r="67" spans="2:24" x14ac:dyDescent="0.25">
      <c r="B67" s="10" t="s">
        <v>33</v>
      </c>
      <c r="E67" s="13">
        <v>9</v>
      </c>
      <c r="F67" s="12">
        <v>20</v>
      </c>
      <c r="G67" s="14" t="s">
        <v>50</v>
      </c>
      <c r="J67" s="15" t="s">
        <v>54</v>
      </c>
      <c r="L67" s="11">
        <v>8.8582677165354333</v>
      </c>
      <c r="M67" s="16">
        <v>46.903999999999996</v>
      </c>
      <c r="N67" s="17">
        <v>39.36</v>
      </c>
      <c r="U67" s="7">
        <f t="shared" si="3"/>
        <v>16</v>
      </c>
      <c r="V67" s="7" t="s">
        <v>33</v>
      </c>
      <c r="W67" s="7">
        <f t="shared" si="4"/>
        <v>1</v>
      </c>
      <c r="X67" s="9">
        <f t="shared" ref="X67:X130" si="5">ROUND(F67/(L67^2*0.005454),0)</f>
        <v>47</v>
      </c>
    </row>
    <row r="68" spans="2:24" x14ac:dyDescent="0.25">
      <c r="B68" s="10" t="s">
        <v>33</v>
      </c>
      <c r="E68" s="13">
        <v>10</v>
      </c>
      <c r="F68" s="12">
        <v>20</v>
      </c>
      <c r="G68" s="14" t="s">
        <v>50</v>
      </c>
      <c r="J68" s="15" t="s">
        <v>54</v>
      </c>
      <c r="L68" s="11">
        <v>8.2677165354330704</v>
      </c>
      <c r="M68" s="16">
        <v>44.607999999999997</v>
      </c>
      <c r="N68" s="17">
        <v>20.335999999999999</v>
      </c>
      <c r="U68" s="7">
        <f t="shared" si="3"/>
        <v>54</v>
      </c>
      <c r="V68" s="7" t="s">
        <v>33</v>
      </c>
      <c r="W68" s="7">
        <f t="shared" si="4"/>
        <v>1</v>
      </c>
      <c r="X68" s="9">
        <f t="shared" si="5"/>
        <v>54</v>
      </c>
    </row>
    <row r="69" spans="2:24" x14ac:dyDescent="0.25">
      <c r="B69" s="10" t="s">
        <v>33</v>
      </c>
      <c r="E69" s="13">
        <v>11</v>
      </c>
      <c r="F69" s="12">
        <v>20</v>
      </c>
      <c r="G69" s="14" t="s">
        <v>50</v>
      </c>
      <c r="J69" s="15" t="s">
        <v>54</v>
      </c>
      <c r="L69" s="11">
        <v>11.811023622047244</v>
      </c>
      <c r="M69" s="16">
        <v>49.199999999999996</v>
      </c>
      <c r="N69" s="17">
        <v>19.352</v>
      </c>
      <c r="U69" s="7">
        <f t="shared" si="3"/>
        <v>61</v>
      </c>
      <c r="V69" s="7" t="s">
        <v>33</v>
      </c>
      <c r="W69" s="7">
        <f t="shared" si="4"/>
        <v>1</v>
      </c>
      <c r="X69" s="9">
        <f t="shared" si="5"/>
        <v>26</v>
      </c>
    </row>
    <row r="70" spans="2:24" x14ac:dyDescent="0.25">
      <c r="B70" s="10" t="s">
        <v>33</v>
      </c>
      <c r="E70" s="13">
        <v>12</v>
      </c>
      <c r="F70" s="12">
        <v>5</v>
      </c>
      <c r="G70" s="14" t="s">
        <v>44</v>
      </c>
      <c r="J70" s="15" t="s">
        <v>54</v>
      </c>
      <c r="L70" s="11">
        <v>2.9527559055118111</v>
      </c>
      <c r="M70" s="16">
        <v>8.8559999999999999</v>
      </c>
      <c r="N70" s="17">
        <v>4.2640000000000002</v>
      </c>
      <c r="U70" s="7">
        <f t="shared" si="3"/>
        <v>52</v>
      </c>
      <c r="V70" s="7" t="s">
        <v>33</v>
      </c>
      <c r="W70" s="7">
        <f t="shared" si="4"/>
        <v>1</v>
      </c>
      <c r="X70" s="9">
        <f t="shared" si="5"/>
        <v>105</v>
      </c>
    </row>
    <row r="71" spans="2:24" x14ac:dyDescent="0.25">
      <c r="B71" s="10" t="s">
        <v>33</v>
      </c>
      <c r="E71" s="13">
        <v>13</v>
      </c>
      <c r="F71" s="12">
        <v>5</v>
      </c>
      <c r="G71" s="14" t="s">
        <v>51</v>
      </c>
      <c r="J71" s="15" t="s">
        <v>54</v>
      </c>
      <c r="L71" s="11">
        <v>3.9370078740157481</v>
      </c>
      <c r="M71" s="16">
        <v>23.287999999999997</v>
      </c>
      <c r="N71" s="17">
        <v>19.352</v>
      </c>
      <c r="U71" s="7">
        <f t="shared" si="3"/>
        <v>17</v>
      </c>
      <c r="V71" s="7" t="s">
        <v>33</v>
      </c>
      <c r="W71" s="7">
        <f t="shared" si="4"/>
        <v>1</v>
      </c>
      <c r="X71" s="9">
        <f t="shared" si="5"/>
        <v>59</v>
      </c>
    </row>
    <row r="72" spans="2:24" x14ac:dyDescent="0.25">
      <c r="B72" s="10" t="s">
        <v>34</v>
      </c>
      <c r="E72" s="13">
        <v>1</v>
      </c>
      <c r="F72" s="12">
        <v>40</v>
      </c>
      <c r="G72" s="14" t="s">
        <v>45</v>
      </c>
      <c r="J72" s="15" t="s">
        <v>54</v>
      </c>
      <c r="L72" s="11">
        <v>21.653543307086615</v>
      </c>
      <c r="M72" s="16">
        <v>108.24</v>
      </c>
      <c r="N72" s="17">
        <v>90.199999999999989</v>
      </c>
      <c r="U72" s="7">
        <f t="shared" si="3"/>
        <v>17</v>
      </c>
      <c r="V72" s="7" t="s">
        <v>34</v>
      </c>
      <c r="W72" s="7">
        <f t="shared" si="4"/>
        <v>1</v>
      </c>
      <c r="X72" s="9">
        <f t="shared" si="5"/>
        <v>16</v>
      </c>
    </row>
    <row r="73" spans="2:24" x14ac:dyDescent="0.25">
      <c r="B73" s="10" t="s">
        <v>34</v>
      </c>
      <c r="E73" s="13">
        <v>2</v>
      </c>
      <c r="F73" s="12">
        <v>40</v>
      </c>
      <c r="G73" s="14" t="s">
        <v>45</v>
      </c>
      <c r="J73" s="15" t="s">
        <v>54</v>
      </c>
      <c r="L73" s="11">
        <v>28.740157480314959</v>
      </c>
      <c r="M73" s="16">
        <v>116.44</v>
      </c>
      <c r="N73" s="17">
        <v>87.575999999999993</v>
      </c>
      <c r="U73" s="7">
        <f t="shared" si="3"/>
        <v>25</v>
      </c>
      <c r="V73" s="7" t="s">
        <v>34</v>
      </c>
      <c r="W73" s="7">
        <f t="shared" si="4"/>
        <v>1</v>
      </c>
      <c r="X73" s="9">
        <f t="shared" si="5"/>
        <v>9</v>
      </c>
    </row>
    <row r="74" spans="2:24" x14ac:dyDescent="0.25">
      <c r="B74" s="10" t="s">
        <v>34</v>
      </c>
      <c r="E74" s="13">
        <v>3</v>
      </c>
      <c r="F74" s="12">
        <v>40</v>
      </c>
      <c r="G74" s="14" t="s">
        <v>45</v>
      </c>
      <c r="J74" s="15" t="s">
        <v>54</v>
      </c>
      <c r="L74" s="11">
        <v>17.716535433070867</v>
      </c>
      <c r="M74" s="16">
        <v>125.95199999999998</v>
      </c>
      <c r="N74" s="17">
        <v>59.368000000000002</v>
      </c>
      <c r="U74" s="7">
        <f t="shared" si="3"/>
        <v>53</v>
      </c>
      <c r="V74" s="7" t="s">
        <v>34</v>
      </c>
      <c r="W74" s="7">
        <f t="shared" si="4"/>
        <v>1</v>
      </c>
      <c r="X74" s="9">
        <f t="shared" si="5"/>
        <v>23</v>
      </c>
    </row>
    <row r="75" spans="2:24" x14ac:dyDescent="0.25">
      <c r="B75" s="10" t="s">
        <v>34</v>
      </c>
      <c r="E75" s="13">
        <v>4</v>
      </c>
      <c r="F75" s="12">
        <v>40</v>
      </c>
      <c r="G75" s="14" t="s">
        <v>45</v>
      </c>
      <c r="J75" s="15" t="s">
        <v>54</v>
      </c>
      <c r="L75" s="11">
        <v>19.685039370078741</v>
      </c>
      <c r="M75" s="16">
        <v>121.688</v>
      </c>
      <c r="N75" s="17">
        <v>59.368000000000002</v>
      </c>
      <c r="U75" s="7">
        <f t="shared" si="3"/>
        <v>51</v>
      </c>
      <c r="V75" s="7" t="s">
        <v>34</v>
      </c>
      <c r="W75" s="7">
        <f t="shared" si="4"/>
        <v>1</v>
      </c>
      <c r="X75" s="9">
        <f t="shared" si="5"/>
        <v>19</v>
      </c>
    </row>
    <row r="76" spans="2:24" x14ac:dyDescent="0.25">
      <c r="B76" s="10" t="s">
        <v>34</v>
      </c>
      <c r="E76" s="13">
        <v>5</v>
      </c>
      <c r="F76" s="12">
        <v>40</v>
      </c>
      <c r="G76" s="14" t="s">
        <v>45</v>
      </c>
      <c r="J76" s="15" t="s">
        <v>54</v>
      </c>
      <c r="L76" s="11">
        <v>30.708661417322833</v>
      </c>
      <c r="M76" s="16">
        <v>101.67999999999999</v>
      </c>
      <c r="N76" s="17">
        <v>52.48</v>
      </c>
      <c r="U76" s="7">
        <f t="shared" si="3"/>
        <v>48</v>
      </c>
      <c r="V76" s="7" t="s">
        <v>34</v>
      </c>
      <c r="W76" s="7">
        <f t="shared" si="4"/>
        <v>1</v>
      </c>
      <c r="X76" s="9">
        <f t="shared" si="5"/>
        <v>8</v>
      </c>
    </row>
    <row r="77" spans="2:24" x14ac:dyDescent="0.25">
      <c r="B77" s="10" t="s">
        <v>34</v>
      </c>
      <c r="E77" s="13">
        <v>6</v>
      </c>
      <c r="F77" s="12">
        <v>40</v>
      </c>
      <c r="G77" s="14" t="s">
        <v>45</v>
      </c>
      <c r="J77" s="15" t="s">
        <v>54</v>
      </c>
      <c r="L77" s="11">
        <v>27.559055118110237</v>
      </c>
      <c r="M77" s="16">
        <v>105.616</v>
      </c>
      <c r="N77" s="17">
        <v>47.887999999999998</v>
      </c>
      <c r="U77" s="7">
        <f t="shared" si="3"/>
        <v>55</v>
      </c>
      <c r="V77" s="7" t="s">
        <v>34</v>
      </c>
      <c r="W77" s="7">
        <f t="shared" si="4"/>
        <v>1</v>
      </c>
      <c r="X77" s="9">
        <f t="shared" si="5"/>
        <v>10</v>
      </c>
    </row>
    <row r="78" spans="2:24" x14ac:dyDescent="0.25">
      <c r="B78" s="10" t="s">
        <v>34</v>
      </c>
      <c r="E78" s="13">
        <v>7</v>
      </c>
      <c r="F78" s="12">
        <v>40</v>
      </c>
      <c r="G78" s="14" t="s">
        <v>45</v>
      </c>
      <c r="J78" s="15" t="s">
        <v>54</v>
      </c>
      <c r="L78" s="11">
        <v>22.834645669291337</v>
      </c>
      <c r="M78" s="16">
        <v>124.63999999999999</v>
      </c>
      <c r="N78" s="17">
        <v>64.616</v>
      </c>
      <c r="U78" s="7">
        <f t="shared" si="3"/>
        <v>48</v>
      </c>
      <c r="V78" s="7" t="s">
        <v>34</v>
      </c>
      <c r="W78" s="7">
        <f t="shared" si="4"/>
        <v>1</v>
      </c>
      <c r="X78" s="9">
        <f t="shared" si="5"/>
        <v>14</v>
      </c>
    </row>
    <row r="79" spans="2:24" x14ac:dyDescent="0.25">
      <c r="B79" s="10" t="s">
        <v>34</v>
      </c>
      <c r="E79" s="13">
        <v>8</v>
      </c>
      <c r="F79" s="12">
        <v>40</v>
      </c>
      <c r="G79" s="14" t="s">
        <v>45</v>
      </c>
      <c r="J79" s="15" t="s">
        <v>54</v>
      </c>
      <c r="L79" s="11">
        <v>25.196850393700785</v>
      </c>
      <c r="M79" s="16">
        <v>137.76</v>
      </c>
      <c r="N79" s="17">
        <v>70.52</v>
      </c>
      <c r="U79" s="7">
        <f t="shared" si="3"/>
        <v>49</v>
      </c>
      <c r="V79" s="7" t="s">
        <v>34</v>
      </c>
      <c r="W79" s="7">
        <f t="shared" si="4"/>
        <v>1</v>
      </c>
      <c r="X79" s="9">
        <f t="shared" si="5"/>
        <v>12</v>
      </c>
    </row>
    <row r="80" spans="2:24" x14ac:dyDescent="0.25">
      <c r="B80" s="10" t="s">
        <v>35</v>
      </c>
      <c r="E80" s="13">
        <v>1</v>
      </c>
      <c r="F80" s="12">
        <v>40</v>
      </c>
      <c r="G80" s="14" t="s">
        <v>45</v>
      </c>
      <c r="J80" s="15" t="s">
        <v>54</v>
      </c>
      <c r="L80" s="11">
        <v>39.370078740157481</v>
      </c>
      <c r="M80" s="16">
        <v>150.88</v>
      </c>
      <c r="N80" s="17">
        <v>73.8</v>
      </c>
      <c r="U80" s="7">
        <f t="shared" si="3"/>
        <v>51</v>
      </c>
      <c r="V80" s="7" t="s">
        <v>35</v>
      </c>
      <c r="W80" s="7">
        <f t="shared" si="4"/>
        <v>1</v>
      </c>
      <c r="X80" s="9">
        <f t="shared" si="5"/>
        <v>5</v>
      </c>
    </row>
    <row r="81" spans="2:24" x14ac:dyDescent="0.25">
      <c r="B81" s="10" t="s">
        <v>35</v>
      </c>
      <c r="E81" s="13">
        <v>2</v>
      </c>
      <c r="F81" s="12">
        <v>40</v>
      </c>
      <c r="G81" s="15" t="s">
        <v>47</v>
      </c>
      <c r="J81" s="15" t="s">
        <v>54</v>
      </c>
      <c r="L81" s="11">
        <v>11.023622047244094</v>
      </c>
      <c r="M81" s="16">
        <v>44.279999999999994</v>
      </c>
      <c r="N81" s="17">
        <v>3.28</v>
      </c>
      <c r="U81" s="7">
        <f t="shared" si="3"/>
        <v>93</v>
      </c>
      <c r="V81" s="7" t="s">
        <v>35</v>
      </c>
      <c r="W81" s="7">
        <f t="shared" si="4"/>
        <v>1</v>
      </c>
      <c r="X81" s="9">
        <f t="shared" si="5"/>
        <v>60</v>
      </c>
    </row>
    <row r="82" spans="2:24" x14ac:dyDescent="0.25">
      <c r="B82" s="10" t="s">
        <v>35</v>
      </c>
      <c r="E82" s="13">
        <v>3</v>
      </c>
      <c r="F82" s="12">
        <v>40</v>
      </c>
      <c r="G82" s="15" t="s">
        <v>47</v>
      </c>
      <c r="J82" s="15" t="s">
        <v>54</v>
      </c>
      <c r="L82" s="11">
        <v>9.8425196850393704</v>
      </c>
      <c r="M82" s="16">
        <v>50.183999999999997</v>
      </c>
      <c r="N82" s="17">
        <v>8.1999999999999993</v>
      </c>
      <c r="U82" s="7">
        <f t="shared" si="3"/>
        <v>84</v>
      </c>
      <c r="V82" s="7" t="s">
        <v>35</v>
      </c>
      <c r="W82" s="7">
        <f t="shared" si="4"/>
        <v>1</v>
      </c>
      <c r="X82" s="9">
        <f t="shared" si="5"/>
        <v>76</v>
      </c>
    </row>
    <row r="83" spans="2:24" x14ac:dyDescent="0.25">
      <c r="B83" s="10" t="s">
        <v>35</v>
      </c>
      <c r="E83" s="13">
        <v>4</v>
      </c>
      <c r="F83" s="12">
        <v>40</v>
      </c>
      <c r="G83" s="14" t="s">
        <v>45</v>
      </c>
      <c r="J83" s="15" t="s">
        <v>54</v>
      </c>
      <c r="L83" s="11">
        <v>24.409448818897637</v>
      </c>
      <c r="M83" s="16">
        <v>138.08799999999999</v>
      </c>
      <c r="N83" s="17">
        <v>58.711999999999989</v>
      </c>
      <c r="U83" s="7">
        <f t="shared" si="3"/>
        <v>57</v>
      </c>
      <c r="V83" s="7" t="s">
        <v>35</v>
      </c>
      <c r="W83" s="7">
        <f t="shared" si="4"/>
        <v>1</v>
      </c>
      <c r="X83" s="9">
        <f t="shared" si="5"/>
        <v>12</v>
      </c>
    </row>
    <row r="84" spans="2:24" x14ac:dyDescent="0.25">
      <c r="B84" s="10" t="s">
        <v>35</v>
      </c>
      <c r="E84" s="13">
        <v>5</v>
      </c>
      <c r="F84" s="12">
        <v>40</v>
      </c>
      <c r="G84" s="14" t="s">
        <v>45</v>
      </c>
      <c r="J84" s="15" t="s">
        <v>54</v>
      </c>
      <c r="L84" s="11">
        <v>45.275590551181104</v>
      </c>
      <c r="M84" s="16">
        <v>154.488</v>
      </c>
      <c r="N84" s="17">
        <v>72.16</v>
      </c>
      <c r="U84" s="7">
        <f t="shared" si="3"/>
        <v>53</v>
      </c>
      <c r="V84" s="7" t="s">
        <v>35</v>
      </c>
      <c r="W84" s="7">
        <f t="shared" si="4"/>
        <v>1</v>
      </c>
      <c r="X84" s="9">
        <f t="shared" si="5"/>
        <v>4</v>
      </c>
    </row>
    <row r="85" spans="2:24" x14ac:dyDescent="0.25">
      <c r="B85" s="10" t="s">
        <v>35</v>
      </c>
      <c r="E85" s="13">
        <v>6</v>
      </c>
      <c r="F85" s="12">
        <v>40</v>
      </c>
      <c r="G85" s="14" t="s">
        <v>45</v>
      </c>
      <c r="J85" s="15" t="s">
        <v>54</v>
      </c>
      <c r="L85" s="11">
        <v>26.771653543307085</v>
      </c>
      <c r="M85" s="16">
        <v>152.51999999999998</v>
      </c>
      <c r="N85" s="17">
        <v>60.024000000000001</v>
      </c>
      <c r="U85" s="7">
        <f t="shared" si="3"/>
        <v>61</v>
      </c>
      <c r="V85" s="7" t="s">
        <v>35</v>
      </c>
      <c r="W85" s="7">
        <f t="shared" si="4"/>
        <v>1</v>
      </c>
      <c r="X85" s="9">
        <f t="shared" si="5"/>
        <v>10</v>
      </c>
    </row>
    <row r="86" spans="2:24" x14ac:dyDescent="0.25">
      <c r="B86" s="10" t="s">
        <v>35</v>
      </c>
      <c r="E86" s="13">
        <v>7</v>
      </c>
      <c r="F86" s="12">
        <v>40</v>
      </c>
      <c r="G86" s="14" t="s">
        <v>45</v>
      </c>
      <c r="J86" s="15" t="s">
        <v>54</v>
      </c>
      <c r="L86" s="11">
        <v>49.212598425196852</v>
      </c>
      <c r="M86" s="16">
        <v>161.376</v>
      </c>
      <c r="N86" s="17">
        <v>89.215999999999994</v>
      </c>
      <c r="U86" s="7">
        <f t="shared" si="3"/>
        <v>45</v>
      </c>
      <c r="V86" s="7" t="s">
        <v>35</v>
      </c>
      <c r="W86" s="7">
        <f t="shared" si="4"/>
        <v>1</v>
      </c>
      <c r="X86" s="9">
        <f t="shared" si="5"/>
        <v>3</v>
      </c>
    </row>
    <row r="87" spans="2:24" x14ac:dyDescent="0.25">
      <c r="B87" s="10" t="s">
        <v>35</v>
      </c>
      <c r="E87" s="13">
        <v>8</v>
      </c>
      <c r="F87" s="12">
        <v>40</v>
      </c>
      <c r="G87" s="14" t="s">
        <v>45</v>
      </c>
      <c r="J87" s="15" t="s">
        <v>54</v>
      </c>
      <c r="L87" s="11">
        <v>34.645669291338585</v>
      </c>
      <c r="M87" s="16">
        <v>155.47199999999998</v>
      </c>
      <c r="N87" s="17">
        <v>71.175999999999988</v>
      </c>
      <c r="U87" s="7">
        <f t="shared" si="3"/>
        <v>54</v>
      </c>
      <c r="V87" s="7" t="s">
        <v>35</v>
      </c>
      <c r="W87" s="7">
        <f t="shared" si="4"/>
        <v>1</v>
      </c>
      <c r="X87" s="9">
        <f t="shared" si="5"/>
        <v>6</v>
      </c>
    </row>
    <row r="88" spans="2:24" x14ac:dyDescent="0.25">
      <c r="B88" s="10" t="s">
        <v>35</v>
      </c>
      <c r="E88" s="13">
        <v>9</v>
      </c>
      <c r="F88" s="12">
        <v>40</v>
      </c>
      <c r="G88" s="14" t="s">
        <v>45</v>
      </c>
      <c r="J88" s="15" t="s">
        <v>54</v>
      </c>
      <c r="L88" s="11">
        <v>21.653543307086615</v>
      </c>
      <c r="M88" s="16">
        <v>147.27199999999999</v>
      </c>
      <c r="N88" s="17">
        <v>81.015999999999991</v>
      </c>
      <c r="U88" s="7">
        <f t="shared" si="3"/>
        <v>45</v>
      </c>
      <c r="V88" s="7" t="s">
        <v>35</v>
      </c>
      <c r="W88" s="7">
        <f t="shared" si="4"/>
        <v>1</v>
      </c>
      <c r="X88" s="9">
        <f t="shared" si="5"/>
        <v>16</v>
      </c>
    </row>
    <row r="89" spans="2:24" x14ac:dyDescent="0.25">
      <c r="B89" s="10" t="s">
        <v>35</v>
      </c>
      <c r="E89" s="13">
        <v>10</v>
      </c>
      <c r="F89" s="12">
        <v>40</v>
      </c>
      <c r="G89" s="14" t="s">
        <v>45</v>
      </c>
      <c r="J89" s="15" t="s">
        <v>54</v>
      </c>
      <c r="L89" s="11">
        <v>23.622047244094489</v>
      </c>
      <c r="M89" s="16">
        <v>123.328</v>
      </c>
      <c r="N89" s="17">
        <v>81.015999999999991</v>
      </c>
      <c r="U89" s="7">
        <f t="shared" si="3"/>
        <v>34</v>
      </c>
      <c r="V89" s="7" t="s">
        <v>35</v>
      </c>
      <c r="W89" s="7">
        <f t="shared" si="4"/>
        <v>1</v>
      </c>
      <c r="X89" s="9">
        <f t="shared" si="5"/>
        <v>13</v>
      </c>
    </row>
    <row r="90" spans="2:24" x14ac:dyDescent="0.25">
      <c r="B90" s="10" t="s">
        <v>35</v>
      </c>
      <c r="E90" s="13">
        <v>11</v>
      </c>
      <c r="F90" s="12">
        <v>40</v>
      </c>
      <c r="G90" s="14" t="s">
        <v>45</v>
      </c>
      <c r="J90" s="15" t="s">
        <v>54</v>
      </c>
      <c r="L90" s="11">
        <v>29.527559055118111</v>
      </c>
      <c r="M90" s="16">
        <v>138.416</v>
      </c>
      <c r="N90" s="17">
        <v>79.048000000000002</v>
      </c>
      <c r="U90" s="7">
        <f t="shared" si="3"/>
        <v>43</v>
      </c>
      <c r="V90" s="7" t="s">
        <v>35</v>
      </c>
      <c r="W90" s="7">
        <f t="shared" si="4"/>
        <v>1</v>
      </c>
      <c r="X90" s="9">
        <f t="shared" si="5"/>
        <v>8</v>
      </c>
    </row>
    <row r="91" spans="2:24" x14ac:dyDescent="0.25">
      <c r="B91" s="10" t="s">
        <v>35</v>
      </c>
      <c r="E91" s="13">
        <v>12</v>
      </c>
      <c r="F91" s="12">
        <v>5</v>
      </c>
      <c r="G91" s="14" t="s">
        <v>45</v>
      </c>
      <c r="J91" s="15" t="s">
        <v>54</v>
      </c>
      <c r="L91" s="11">
        <v>3.9370078740157481</v>
      </c>
      <c r="M91" s="16">
        <v>26.24</v>
      </c>
      <c r="N91" s="17">
        <v>13.12</v>
      </c>
      <c r="U91" s="7">
        <f t="shared" si="3"/>
        <v>50</v>
      </c>
      <c r="V91" s="7" t="s">
        <v>35</v>
      </c>
      <c r="W91" s="7">
        <f t="shared" si="4"/>
        <v>1</v>
      </c>
      <c r="X91" s="9">
        <f t="shared" si="5"/>
        <v>59</v>
      </c>
    </row>
    <row r="92" spans="2:24" x14ac:dyDescent="0.25">
      <c r="B92" s="10" t="s">
        <v>35</v>
      </c>
      <c r="E92" s="13">
        <v>13</v>
      </c>
      <c r="F92" s="12">
        <v>5</v>
      </c>
      <c r="G92" s="14" t="s">
        <v>45</v>
      </c>
      <c r="J92" s="15" t="s">
        <v>54</v>
      </c>
      <c r="L92" s="11">
        <v>4.3307086614173231</v>
      </c>
      <c r="M92" s="16">
        <v>29.52</v>
      </c>
      <c r="N92" s="17">
        <v>19.68</v>
      </c>
      <c r="U92" s="7">
        <f t="shared" si="3"/>
        <v>33</v>
      </c>
      <c r="V92" s="7" t="s">
        <v>35</v>
      </c>
      <c r="W92" s="7">
        <f t="shared" si="4"/>
        <v>1</v>
      </c>
      <c r="X92" s="9">
        <f t="shared" si="5"/>
        <v>49</v>
      </c>
    </row>
    <row r="93" spans="2:24" x14ac:dyDescent="0.25">
      <c r="B93" s="10" t="s">
        <v>36</v>
      </c>
      <c r="E93" s="13">
        <v>1</v>
      </c>
      <c r="F93" s="12">
        <v>40</v>
      </c>
      <c r="G93" s="14" t="s">
        <v>45</v>
      </c>
      <c r="J93" s="15" t="s">
        <v>54</v>
      </c>
      <c r="L93" s="11">
        <v>35.433070866141733</v>
      </c>
      <c r="M93" s="16">
        <v>131.19999999999999</v>
      </c>
      <c r="N93" s="17">
        <v>37.72</v>
      </c>
      <c r="U93" s="7">
        <f t="shared" si="3"/>
        <v>71</v>
      </c>
      <c r="V93" s="7" t="s">
        <v>36</v>
      </c>
      <c r="W93" s="7">
        <f t="shared" si="4"/>
        <v>1</v>
      </c>
      <c r="X93" s="9">
        <f t="shared" si="5"/>
        <v>6</v>
      </c>
    </row>
    <row r="94" spans="2:24" x14ac:dyDescent="0.25">
      <c r="B94" s="10" t="s">
        <v>36</v>
      </c>
      <c r="E94" s="13">
        <v>2</v>
      </c>
      <c r="F94" s="12">
        <v>40</v>
      </c>
      <c r="G94" s="14" t="s">
        <v>52</v>
      </c>
      <c r="J94" s="15" t="s">
        <v>54</v>
      </c>
      <c r="L94" s="11">
        <v>9.8425196850393704</v>
      </c>
      <c r="M94" s="16">
        <v>36.08</v>
      </c>
      <c r="N94" s="17">
        <v>32.799999999999997</v>
      </c>
      <c r="U94" s="7">
        <f t="shared" si="3"/>
        <v>9</v>
      </c>
      <c r="V94" s="7" t="s">
        <v>36</v>
      </c>
      <c r="W94" s="7">
        <f t="shared" si="4"/>
        <v>1</v>
      </c>
      <c r="X94" s="9">
        <f t="shared" si="5"/>
        <v>76</v>
      </c>
    </row>
    <row r="95" spans="2:24" x14ac:dyDescent="0.25">
      <c r="B95" s="10" t="s">
        <v>36</v>
      </c>
      <c r="E95" s="13">
        <v>3</v>
      </c>
      <c r="F95" s="12">
        <v>40</v>
      </c>
      <c r="G95" s="14" t="s">
        <v>52</v>
      </c>
      <c r="J95" s="15" t="s">
        <v>53</v>
      </c>
      <c r="L95" s="11">
        <v>11.023622047244094</v>
      </c>
      <c r="M95" s="16">
        <v>43.295999999999992</v>
      </c>
      <c r="N95" s="17">
        <v>0</v>
      </c>
      <c r="U95" s="7">
        <f t="shared" si="3"/>
        <v>100</v>
      </c>
      <c r="V95" s="7" t="s">
        <v>36</v>
      </c>
      <c r="W95" s="7">
        <f t="shared" si="4"/>
        <v>6</v>
      </c>
      <c r="X95" s="9">
        <f t="shared" si="5"/>
        <v>60</v>
      </c>
    </row>
    <row r="96" spans="2:24" x14ac:dyDescent="0.25">
      <c r="B96" s="10" t="s">
        <v>36</v>
      </c>
      <c r="E96" s="13">
        <v>4</v>
      </c>
      <c r="F96" s="12">
        <v>40</v>
      </c>
      <c r="G96" s="14" t="s">
        <v>52</v>
      </c>
      <c r="J96" s="15" t="s">
        <v>54</v>
      </c>
      <c r="L96" s="11">
        <v>40.551181102362207</v>
      </c>
      <c r="M96" s="16">
        <v>77.08</v>
      </c>
      <c r="N96" s="17">
        <v>26.895999999999997</v>
      </c>
      <c r="U96" s="7">
        <f t="shared" si="3"/>
        <v>65</v>
      </c>
      <c r="V96" s="7" t="s">
        <v>36</v>
      </c>
      <c r="W96" s="7">
        <f t="shared" si="4"/>
        <v>1</v>
      </c>
      <c r="X96" s="9">
        <f t="shared" si="5"/>
        <v>4</v>
      </c>
    </row>
    <row r="97" spans="2:24" x14ac:dyDescent="0.25">
      <c r="B97" s="10" t="s">
        <v>36</v>
      </c>
      <c r="E97" s="13">
        <v>5</v>
      </c>
      <c r="F97" s="12">
        <v>40</v>
      </c>
      <c r="G97" s="14" t="s">
        <v>45</v>
      </c>
      <c r="J97" s="15" t="s">
        <v>54</v>
      </c>
      <c r="L97" s="11">
        <v>28.740157480314959</v>
      </c>
      <c r="M97" s="16">
        <v>98.399999999999991</v>
      </c>
      <c r="N97" s="17">
        <v>48.215999999999994</v>
      </c>
      <c r="U97" s="7">
        <f t="shared" si="3"/>
        <v>51</v>
      </c>
      <c r="V97" s="7" t="s">
        <v>36</v>
      </c>
      <c r="W97" s="7">
        <f t="shared" si="4"/>
        <v>1</v>
      </c>
      <c r="X97" s="9">
        <f t="shared" si="5"/>
        <v>9</v>
      </c>
    </row>
    <row r="98" spans="2:24" x14ac:dyDescent="0.25">
      <c r="B98" s="10" t="s">
        <v>36</v>
      </c>
      <c r="E98" s="13">
        <v>6</v>
      </c>
      <c r="F98" s="12">
        <v>40</v>
      </c>
      <c r="G98" s="14" t="s">
        <v>45</v>
      </c>
      <c r="J98" s="15" t="s">
        <v>54</v>
      </c>
      <c r="L98" s="11">
        <v>23.622047244094489</v>
      </c>
      <c r="M98" s="16">
        <v>85.28</v>
      </c>
      <c r="N98" s="17">
        <v>43.295999999999992</v>
      </c>
      <c r="U98" s="7">
        <f t="shared" si="3"/>
        <v>49</v>
      </c>
      <c r="V98" s="7" t="s">
        <v>36</v>
      </c>
      <c r="W98" s="7">
        <f t="shared" si="4"/>
        <v>1</v>
      </c>
      <c r="X98" s="9">
        <f t="shared" si="5"/>
        <v>13</v>
      </c>
    </row>
    <row r="99" spans="2:24" x14ac:dyDescent="0.25">
      <c r="B99" s="10" t="s">
        <v>36</v>
      </c>
      <c r="E99" s="13">
        <v>7</v>
      </c>
      <c r="F99" s="12">
        <v>40</v>
      </c>
      <c r="G99" s="14" t="s">
        <v>52</v>
      </c>
      <c r="J99" s="15" t="s">
        <v>54</v>
      </c>
      <c r="L99" s="11">
        <v>24.803149606299211</v>
      </c>
      <c r="M99" s="16">
        <v>68.88</v>
      </c>
      <c r="N99" s="17">
        <v>28.535999999999994</v>
      </c>
      <c r="U99" s="7">
        <f t="shared" si="3"/>
        <v>59</v>
      </c>
      <c r="V99" s="7" t="s">
        <v>36</v>
      </c>
      <c r="W99" s="7">
        <f t="shared" si="4"/>
        <v>1</v>
      </c>
      <c r="X99" s="9">
        <f t="shared" si="5"/>
        <v>12</v>
      </c>
    </row>
    <row r="100" spans="2:24" x14ac:dyDescent="0.25">
      <c r="B100" s="10" t="s">
        <v>36</v>
      </c>
      <c r="E100" s="13">
        <v>8</v>
      </c>
      <c r="F100" s="12">
        <v>40</v>
      </c>
      <c r="G100" s="14" t="s">
        <v>45</v>
      </c>
      <c r="J100" s="15" t="s">
        <v>54</v>
      </c>
      <c r="L100" s="11">
        <v>22.834645669291337</v>
      </c>
      <c r="M100" s="16">
        <v>98.399999999999991</v>
      </c>
      <c r="N100" s="17">
        <v>52.48</v>
      </c>
      <c r="U100" s="7">
        <f t="shared" si="3"/>
        <v>47</v>
      </c>
      <c r="V100" s="7" t="s">
        <v>36</v>
      </c>
      <c r="W100" s="7">
        <f t="shared" si="4"/>
        <v>1</v>
      </c>
      <c r="X100" s="9">
        <f t="shared" si="5"/>
        <v>14</v>
      </c>
    </row>
    <row r="101" spans="2:24" x14ac:dyDescent="0.25">
      <c r="B101" s="10" t="s">
        <v>36</v>
      </c>
      <c r="E101" s="13">
        <v>9</v>
      </c>
      <c r="F101" s="12">
        <v>40</v>
      </c>
      <c r="G101" s="14" t="s">
        <v>45</v>
      </c>
      <c r="J101" s="15" t="s">
        <v>54</v>
      </c>
      <c r="L101" s="11">
        <v>2.3622047244094486</v>
      </c>
      <c r="M101" s="16">
        <v>98.399999999999991</v>
      </c>
      <c r="N101" s="17">
        <v>68.88</v>
      </c>
      <c r="U101" s="7">
        <f t="shared" si="3"/>
        <v>30</v>
      </c>
      <c r="V101" s="7" t="s">
        <v>36</v>
      </c>
      <c r="W101" s="7">
        <f t="shared" si="4"/>
        <v>1</v>
      </c>
      <c r="X101" s="9">
        <f t="shared" si="5"/>
        <v>1314</v>
      </c>
    </row>
    <row r="102" spans="2:24" x14ac:dyDescent="0.25">
      <c r="B102" s="10" t="s">
        <v>36</v>
      </c>
      <c r="E102" s="13">
        <v>10</v>
      </c>
      <c r="F102" s="12">
        <v>40</v>
      </c>
      <c r="G102" s="14" t="s">
        <v>45</v>
      </c>
      <c r="J102" s="15" t="s">
        <v>54</v>
      </c>
      <c r="L102" s="11">
        <v>30.708661417322833</v>
      </c>
      <c r="M102" s="16">
        <v>108.24</v>
      </c>
      <c r="N102" s="17">
        <v>68.88</v>
      </c>
      <c r="U102" s="7">
        <f t="shared" si="3"/>
        <v>36</v>
      </c>
      <c r="V102" s="7" t="s">
        <v>36</v>
      </c>
      <c r="W102" s="7">
        <f t="shared" si="4"/>
        <v>1</v>
      </c>
      <c r="X102" s="9">
        <f t="shared" si="5"/>
        <v>8</v>
      </c>
    </row>
    <row r="103" spans="2:24" x14ac:dyDescent="0.25">
      <c r="B103" s="10" t="s">
        <v>37</v>
      </c>
      <c r="E103" s="13">
        <v>1</v>
      </c>
      <c r="F103" s="12">
        <v>40</v>
      </c>
      <c r="G103" s="14" t="s">
        <v>45</v>
      </c>
      <c r="J103" s="15" t="s">
        <v>54</v>
      </c>
      <c r="L103" s="11">
        <v>10.62992125984252</v>
      </c>
      <c r="M103" s="16">
        <v>88.559999999999988</v>
      </c>
      <c r="N103" s="17">
        <v>53.791999999999994</v>
      </c>
      <c r="U103" s="7">
        <f t="shared" si="3"/>
        <v>39</v>
      </c>
      <c r="V103" s="7" t="s">
        <v>37</v>
      </c>
      <c r="W103" s="7">
        <f t="shared" si="4"/>
        <v>1</v>
      </c>
      <c r="X103" s="9">
        <f t="shared" si="5"/>
        <v>65</v>
      </c>
    </row>
    <row r="104" spans="2:24" x14ac:dyDescent="0.25">
      <c r="B104" s="10" t="s">
        <v>37</v>
      </c>
      <c r="E104" s="13">
        <v>2</v>
      </c>
      <c r="F104" s="12">
        <v>40</v>
      </c>
      <c r="G104" s="14" t="s">
        <v>45</v>
      </c>
      <c r="J104" s="15" t="s">
        <v>54</v>
      </c>
      <c r="L104" s="11">
        <v>17.716535433070867</v>
      </c>
      <c r="M104" s="16">
        <v>97.087999999999994</v>
      </c>
      <c r="N104" s="17">
        <v>56.415999999999997</v>
      </c>
      <c r="U104" s="7">
        <f t="shared" si="3"/>
        <v>42</v>
      </c>
      <c r="V104" s="7" t="s">
        <v>37</v>
      </c>
      <c r="W104" s="7">
        <f t="shared" si="4"/>
        <v>1</v>
      </c>
      <c r="X104" s="9">
        <f t="shared" si="5"/>
        <v>23</v>
      </c>
    </row>
    <row r="105" spans="2:24" x14ac:dyDescent="0.25">
      <c r="B105" s="10" t="s">
        <v>37</v>
      </c>
      <c r="E105" s="13">
        <v>3</v>
      </c>
      <c r="F105" s="12">
        <v>40</v>
      </c>
      <c r="G105" s="14" t="s">
        <v>45</v>
      </c>
      <c r="J105" s="15" t="s">
        <v>54</v>
      </c>
      <c r="L105" s="11">
        <v>16.535433070866141</v>
      </c>
      <c r="M105" s="16">
        <v>97.087999999999994</v>
      </c>
      <c r="N105" s="17">
        <v>64.287999999999997</v>
      </c>
      <c r="U105" s="7">
        <f t="shared" si="3"/>
        <v>34</v>
      </c>
      <c r="V105" s="7" t="s">
        <v>37</v>
      </c>
      <c r="W105" s="7">
        <f t="shared" si="4"/>
        <v>1</v>
      </c>
      <c r="X105" s="9">
        <f t="shared" si="5"/>
        <v>27</v>
      </c>
    </row>
    <row r="106" spans="2:24" x14ac:dyDescent="0.25">
      <c r="B106" s="10" t="s">
        <v>37</v>
      </c>
      <c r="E106" s="13">
        <v>4</v>
      </c>
      <c r="F106" s="12">
        <v>40</v>
      </c>
      <c r="G106" s="14" t="s">
        <v>52</v>
      </c>
      <c r="J106" s="15" t="s">
        <v>54</v>
      </c>
      <c r="L106" s="11">
        <v>41.338582677165356</v>
      </c>
      <c r="M106" s="16">
        <v>78.063999999999993</v>
      </c>
      <c r="N106" s="17">
        <v>45.591999999999999</v>
      </c>
      <c r="U106" s="7">
        <f t="shared" si="3"/>
        <v>42</v>
      </c>
      <c r="V106" s="7" t="s">
        <v>37</v>
      </c>
      <c r="W106" s="7">
        <f t="shared" si="4"/>
        <v>1</v>
      </c>
      <c r="X106" s="9">
        <f t="shared" si="5"/>
        <v>4</v>
      </c>
    </row>
    <row r="107" spans="2:24" x14ac:dyDescent="0.25">
      <c r="B107" s="10" t="s">
        <v>37</v>
      </c>
      <c r="E107" s="13">
        <v>5</v>
      </c>
      <c r="F107" s="12">
        <v>5</v>
      </c>
      <c r="G107" s="14" t="s">
        <v>45</v>
      </c>
      <c r="J107" s="15" t="s">
        <v>54</v>
      </c>
      <c r="L107" s="11">
        <v>6.2992125984251963</v>
      </c>
      <c r="M107" s="16">
        <v>16.399999999999999</v>
      </c>
      <c r="N107" s="17">
        <v>13.12</v>
      </c>
      <c r="U107" s="7">
        <f t="shared" si="3"/>
        <v>20</v>
      </c>
      <c r="V107" s="7" t="s">
        <v>37</v>
      </c>
      <c r="W107" s="7">
        <f t="shared" si="4"/>
        <v>1</v>
      </c>
      <c r="X107" s="9">
        <f t="shared" si="5"/>
        <v>23</v>
      </c>
    </row>
    <row r="108" spans="2:24" x14ac:dyDescent="0.25">
      <c r="B108" s="10" t="s">
        <v>37</v>
      </c>
      <c r="E108" s="13">
        <v>6</v>
      </c>
      <c r="F108" s="12">
        <v>5</v>
      </c>
      <c r="G108" s="14" t="s">
        <v>45</v>
      </c>
      <c r="J108" s="15" t="s">
        <v>53</v>
      </c>
      <c r="L108" s="11">
        <v>4.7244094488188972</v>
      </c>
      <c r="M108" s="16">
        <v>26.24</v>
      </c>
      <c r="N108" s="17">
        <v>0</v>
      </c>
      <c r="U108" s="7">
        <f t="shared" si="3"/>
        <v>100</v>
      </c>
      <c r="V108" s="7" t="s">
        <v>37</v>
      </c>
      <c r="W108" s="7">
        <f t="shared" si="4"/>
        <v>6</v>
      </c>
      <c r="X108" s="9">
        <f t="shared" si="5"/>
        <v>41</v>
      </c>
    </row>
    <row r="109" spans="2:24" x14ac:dyDescent="0.25">
      <c r="B109" s="10" t="s">
        <v>38</v>
      </c>
      <c r="E109" s="13">
        <v>1</v>
      </c>
      <c r="F109" s="12">
        <v>40</v>
      </c>
      <c r="G109" s="14" t="s">
        <v>45</v>
      </c>
      <c r="J109" s="15" t="s">
        <v>54</v>
      </c>
      <c r="L109" s="11">
        <v>31.496062992125985</v>
      </c>
      <c r="M109" s="16">
        <v>154.16</v>
      </c>
      <c r="N109" s="17">
        <v>54.775999999999996</v>
      </c>
      <c r="U109" s="7">
        <f t="shared" si="3"/>
        <v>64</v>
      </c>
      <c r="V109" s="7" t="s">
        <v>38</v>
      </c>
      <c r="W109" s="7">
        <f t="shared" si="4"/>
        <v>1</v>
      </c>
      <c r="X109" s="9">
        <f t="shared" si="5"/>
        <v>7</v>
      </c>
    </row>
    <row r="110" spans="2:24" x14ac:dyDescent="0.25">
      <c r="B110" s="10" t="s">
        <v>38</v>
      </c>
      <c r="E110" s="13">
        <v>2</v>
      </c>
      <c r="F110" s="12">
        <v>40</v>
      </c>
      <c r="G110" s="14" t="s">
        <v>45</v>
      </c>
      <c r="J110" s="15" t="s">
        <v>54</v>
      </c>
      <c r="L110" s="11">
        <v>78.740157480314963</v>
      </c>
      <c r="M110" s="16">
        <v>141.04</v>
      </c>
      <c r="N110" s="17">
        <v>26.895999999999997</v>
      </c>
      <c r="U110" s="7">
        <f t="shared" si="3"/>
        <v>81</v>
      </c>
      <c r="V110" s="7" t="s">
        <v>38</v>
      </c>
      <c r="W110" s="7">
        <f t="shared" si="4"/>
        <v>1</v>
      </c>
      <c r="X110" s="9">
        <f t="shared" si="5"/>
        <v>1</v>
      </c>
    </row>
    <row r="111" spans="2:24" x14ac:dyDescent="0.25">
      <c r="B111" s="10" t="s">
        <v>38</v>
      </c>
      <c r="E111" s="13">
        <v>3</v>
      </c>
      <c r="F111" s="12">
        <v>40</v>
      </c>
      <c r="G111" s="14" t="s">
        <v>45</v>
      </c>
      <c r="J111" s="15" t="s">
        <v>54</v>
      </c>
      <c r="L111" s="11">
        <v>43.30708661417323</v>
      </c>
      <c r="M111" s="16">
        <v>118.08</v>
      </c>
      <c r="N111" s="17">
        <v>29.847999999999995</v>
      </c>
      <c r="U111" s="7">
        <f t="shared" si="3"/>
        <v>75</v>
      </c>
      <c r="V111" s="7" t="s">
        <v>38</v>
      </c>
      <c r="W111" s="7">
        <f t="shared" si="4"/>
        <v>1</v>
      </c>
      <c r="X111" s="9">
        <f t="shared" si="5"/>
        <v>4</v>
      </c>
    </row>
    <row r="112" spans="2:24" x14ac:dyDescent="0.25">
      <c r="B112" s="10" t="s">
        <v>38</v>
      </c>
      <c r="E112" s="13">
        <v>4</v>
      </c>
      <c r="F112" s="12">
        <v>40</v>
      </c>
      <c r="G112" s="14" t="s">
        <v>45</v>
      </c>
      <c r="J112" s="15" t="s">
        <v>54</v>
      </c>
      <c r="L112" s="11">
        <v>27.559055118110237</v>
      </c>
      <c r="M112" s="16">
        <v>121.36</v>
      </c>
      <c r="N112" s="17">
        <v>17.056000000000001</v>
      </c>
      <c r="U112" s="7">
        <f t="shared" si="3"/>
        <v>86</v>
      </c>
      <c r="V112" s="7" t="s">
        <v>38</v>
      </c>
      <c r="W112" s="7">
        <f t="shared" si="4"/>
        <v>1</v>
      </c>
      <c r="X112" s="9">
        <f t="shared" si="5"/>
        <v>10</v>
      </c>
    </row>
    <row r="113" spans="2:24" x14ac:dyDescent="0.25">
      <c r="B113" s="10" t="s">
        <v>38</v>
      </c>
      <c r="E113" s="13">
        <v>5</v>
      </c>
      <c r="F113" s="12">
        <v>40</v>
      </c>
      <c r="G113" s="14" t="s">
        <v>45</v>
      </c>
      <c r="J113" s="15" t="s">
        <v>53</v>
      </c>
      <c r="L113" s="11">
        <v>35.433070866141733</v>
      </c>
      <c r="M113" s="16">
        <v>13.12</v>
      </c>
      <c r="N113" s="17">
        <v>0</v>
      </c>
      <c r="U113" s="7">
        <f t="shared" si="3"/>
        <v>100</v>
      </c>
      <c r="V113" s="7" t="s">
        <v>38</v>
      </c>
      <c r="W113" s="7">
        <f t="shared" si="4"/>
        <v>6</v>
      </c>
      <c r="X113" s="9">
        <f t="shared" si="5"/>
        <v>6</v>
      </c>
    </row>
    <row r="114" spans="2:24" x14ac:dyDescent="0.25">
      <c r="B114" s="10" t="s">
        <v>39</v>
      </c>
      <c r="E114" s="13">
        <v>1</v>
      </c>
      <c r="F114" s="12">
        <v>10</v>
      </c>
      <c r="G114" s="14" t="s">
        <v>45</v>
      </c>
      <c r="J114" s="15" t="s">
        <v>54</v>
      </c>
      <c r="L114" s="11">
        <v>16.929133858267715</v>
      </c>
      <c r="M114" s="16">
        <v>65.927999999999997</v>
      </c>
      <c r="N114" s="17">
        <v>18.04</v>
      </c>
      <c r="U114" s="7">
        <f t="shared" si="3"/>
        <v>73</v>
      </c>
      <c r="V114" s="7" t="s">
        <v>39</v>
      </c>
      <c r="W114" s="7">
        <f t="shared" si="4"/>
        <v>1</v>
      </c>
      <c r="X114" s="9">
        <f t="shared" si="5"/>
        <v>6</v>
      </c>
    </row>
    <row r="115" spans="2:24" x14ac:dyDescent="0.25">
      <c r="B115" s="10" t="s">
        <v>39</v>
      </c>
      <c r="E115" s="13">
        <v>2</v>
      </c>
      <c r="F115" s="12">
        <v>10</v>
      </c>
      <c r="G115" s="14" t="s">
        <v>45</v>
      </c>
      <c r="J115" s="15" t="s">
        <v>54</v>
      </c>
      <c r="L115" s="11">
        <v>13.779527559055119</v>
      </c>
      <c r="M115" s="16">
        <v>59.04</v>
      </c>
      <c r="N115" s="17">
        <v>18.695999999999998</v>
      </c>
      <c r="U115" s="7">
        <f t="shared" si="3"/>
        <v>68</v>
      </c>
      <c r="V115" s="7" t="s">
        <v>39</v>
      </c>
      <c r="W115" s="7">
        <f t="shared" si="4"/>
        <v>1</v>
      </c>
      <c r="X115" s="9">
        <f t="shared" si="5"/>
        <v>10</v>
      </c>
    </row>
    <row r="116" spans="2:24" x14ac:dyDescent="0.25">
      <c r="B116" s="10" t="s">
        <v>39</v>
      </c>
      <c r="E116" s="13">
        <v>3</v>
      </c>
      <c r="F116" s="12">
        <v>10</v>
      </c>
      <c r="G116" s="15" t="s">
        <v>47</v>
      </c>
      <c r="J116" s="15" t="s">
        <v>54</v>
      </c>
      <c r="L116" s="11">
        <v>7.8740157480314963</v>
      </c>
      <c r="M116" s="16">
        <v>36.08</v>
      </c>
      <c r="N116" s="17">
        <v>18.04</v>
      </c>
      <c r="U116" s="7">
        <f t="shared" si="3"/>
        <v>50</v>
      </c>
      <c r="V116" s="7" t="s">
        <v>39</v>
      </c>
      <c r="W116" s="7">
        <f t="shared" si="4"/>
        <v>1</v>
      </c>
      <c r="X116" s="9">
        <f t="shared" si="5"/>
        <v>30</v>
      </c>
    </row>
    <row r="117" spans="2:24" x14ac:dyDescent="0.25">
      <c r="B117" s="10" t="s">
        <v>39</v>
      </c>
      <c r="E117" s="13">
        <v>4</v>
      </c>
      <c r="F117" s="12">
        <v>10</v>
      </c>
      <c r="G117" s="15" t="s">
        <v>47</v>
      </c>
      <c r="J117" s="15" t="s">
        <v>54</v>
      </c>
      <c r="L117" s="11">
        <v>15.748031496062993</v>
      </c>
      <c r="M117" s="16">
        <v>39.031999999999996</v>
      </c>
      <c r="N117" s="17">
        <v>14.76</v>
      </c>
      <c r="U117" s="7">
        <f t="shared" si="3"/>
        <v>62</v>
      </c>
      <c r="V117" s="7" t="s">
        <v>39</v>
      </c>
      <c r="W117" s="7">
        <f t="shared" si="4"/>
        <v>1</v>
      </c>
      <c r="X117" s="9">
        <f t="shared" si="5"/>
        <v>7</v>
      </c>
    </row>
    <row r="118" spans="2:24" x14ac:dyDescent="0.25">
      <c r="B118" s="10" t="s">
        <v>39</v>
      </c>
      <c r="E118" s="13">
        <v>5</v>
      </c>
      <c r="F118" s="12">
        <v>10</v>
      </c>
      <c r="G118" s="14" t="s">
        <v>45</v>
      </c>
      <c r="J118" s="15" t="s">
        <v>54</v>
      </c>
      <c r="L118" s="11">
        <v>38.582677165354333</v>
      </c>
      <c r="M118" s="16">
        <v>85.28</v>
      </c>
      <c r="N118" s="17">
        <v>42.967999999999996</v>
      </c>
      <c r="U118" s="7">
        <f t="shared" si="3"/>
        <v>50</v>
      </c>
      <c r="V118" s="7" t="s">
        <v>39</v>
      </c>
      <c r="W118" s="7">
        <f t="shared" si="4"/>
        <v>1</v>
      </c>
      <c r="X118" s="9">
        <f t="shared" si="5"/>
        <v>1</v>
      </c>
    </row>
    <row r="119" spans="2:24" x14ac:dyDescent="0.25">
      <c r="B119" s="10" t="s">
        <v>39</v>
      </c>
      <c r="E119" s="13">
        <v>6</v>
      </c>
      <c r="F119" s="12">
        <v>10</v>
      </c>
      <c r="G119" s="14" t="s">
        <v>45</v>
      </c>
      <c r="J119" s="15" t="s">
        <v>54</v>
      </c>
      <c r="L119" s="11">
        <v>29.527559055118111</v>
      </c>
      <c r="M119" s="16">
        <v>91.839999999999989</v>
      </c>
      <c r="N119" s="17">
        <v>17.383999999999997</v>
      </c>
      <c r="U119" s="7">
        <f t="shared" si="3"/>
        <v>81</v>
      </c>
      <c r="V119" s="7" t="s">
        <v>39</v>
      </c>
      <c r="W119" s="7">
        <f t="shared" si="4"/>
        <v>1</v>
      </c>
      <c r="X119" s="9">
        <f t="shared" si="5"/>
        <v>2</v>
      </c>
    </row>
    <row r="120" spans="2:24" x14ac:dyDescent="0.25">
      <c r="B120" s="10" t="s">
        <v>39</v>
      </c>
      <c r="E120" s="13">
        <v>7</v>
      </c>
      <c r="F120" s="12">
        <v>10</v>
      </c>
      <c r="G120" s="14" t="s">
        <v>45</v>
      </c>
      <c r="J120" s="15" t="s">
        <v>53</v>
      </c>
      <c r="L120" s="11">
        <v>32.677165354330711</v>
      </c>
      <c r="M120" s="16">
        <v>26.24</v>
      </c>
      <c r="N120" s="17">
        <v>0</v>
      </c>
      <c r="U120" s="7">
        <f t="shared" si="3"/>
        <v>100</v>
      </c>
      <c r="V120" s="7" t="s">
        <v>39</v>
      </c>
      <c r="W120" s="7">
        <f t="shared" si="4"/>
        <v>6</v>
      </c>
      <c r="X120" s="9">
        <f t="shared" si="5"/>
        <v>2</v>
      </c>
    </row>
    <row r="121" spans="2:24" x14ac:dyDescent="0.25">
      <c r="B121" s="10" t="s">
        <v>39</v>
      </c>
      <c r="E121" s="13">
        <v>8</v>
      </c>
      <c r="F121" s="12">
        <v>10</v>
      </c>
      <c r="G121" s="14" t="s">
        <v>45</v>
      </c>
      <c r="J121" s="15" t="s">
        <v>54</v>
      </c>
      <c r="L121" s="11">
        <v>37.401574803149607</v>
      </c>
      <c r="M121" s="16">
        <v>98.399999999999991</v>
      </c>
      <c r="N121" s="17">
        <v>63.959999999999994</v>
      </c>
      <c r="U121" s="7">
        <f t="shared" si="3"/>
        <v>35</v>
      </c>
      <c r="V121" s="7" t="s">
        <v>39</v>
      </c>
      <c r="W121" s="7">
        <f t="shared" si="4"/>
        <v>1</v>
      </c>
      <c r="X121" s="9">
        <f t="shared" si="5"/>
        <v>1</v>
      </c>
    </row>
    <row r="122" spans="2:24" x14ac:dyDescent="0.25">
      <c r="B122" s="10" t="s">
        <v>39</v>
      </c>
      <c r="E122" s="13">
        <v>9</v>
      </c>
      <c r="F122" s="12">
        <v>10</v>
      </c>
      <c r="G122" s="14" t="s">
        <v>45</v>
      </c>
      <c r="J122" s="15" t="s">
        <v>54</v>
      </c>
      <c r="L122" s="11">
        <v>38.582677165354333</v>
      </c>
      <c r="M122" s="16">
        <v>126.608</v>
      </c>
      <c r="N122" s="17">
        <v>34.767999999999994</v>
      </c>
      <c r="U122" s="7">
        <f t="shared" si="3"/>
        <v>73</v>
      </c>
      <c r="V122" s="7" t="s">
        <v>39</v>
      </c>
      <c r="W122" s="7">
        <f t="shared" si="4"/>
        <v>1</v>
      </c>
      <c r="X122" s="9">
        <f t="shared" si="5"/>
        <v>1</v>
      </c>
    </row>
    <row r="123" spans="2:24" x14ac:dyDescent="0.25">
      <c r="B123" s="10" t="s">
        <v>39</v>
      </c>
      <c r="E123" s="13">
        <v>10</v>
      </c>
      <c r="F123" s="12">
        <v>10</v>
      </c>
      <c r="G123" s="14" t="s">
        <v>49</v>
      </c>
      <c r="J123" s="15" t="s">
        <v>54</v>
      </c>
      <c r="L123" s="11">
        <v>10.62992125984252</v>
      </c>
      <c r="M123" s="16">
        <v>11.151999999999999</v>
      </c>
      <c r="N123" s="17">
        <v>4.92</v>
      </c>
      <c r="U123" s="7">
        <f t="shared" si="3"/>
        <v>56</v>
      </c>
      <c r="V123" s="7" t="s">
        <v>39</v>
      </c>
      <c r="W123" s="7">
        <f t="shared" si="4"/>
        <v>1</v>
      </c>
      <c r="X123" s="9">
        <f t="shared" si="5"/>
        <v>16</v>
      </c>
    </row>
    <row r="124" spans="2:24" x14ac:dyDescent="0.25">
      <c r="B124" s="10" t="s">
        <v>39</v>
      </c>
      <c r="E124" s="13">
        <v>11</v>
      </c>
      <c r="F124" s="12">
        <v>10</v>
      </c>
      <c r="G124" s="14" t="s">
        <v>45</v>
      </c>
      <c r="J124" s="15" t="s">
        <v>54</v>
      </c>
      <c r="L124" s="11">
        <v>27.559055118110237</v>
      </c>
      <c r="M124" s="16">
        <v>157.44</v>
      </c>
      <c r="N124" s="17">
        <v>36.735999999999997</v>
      </c>
      <c r="U124" s="7">
        <f t="shared" si="3"/>
        <v>77</v>
      </c>
      <c r="V124" s="7" t="s">
        <v>39</v>
      </c>
      <c r="W124" s="7">
        <f t="shared" si="4"/>
        <v>1</v>
      </c>
      <c r="X124" s="9">
        <f t="shared" si="5"/>
        <v>2</v>
      </c>
    </row>
    <row r="125" spans="2:24" x14ac:dyDescent="0.25">
      <c r="B125" s="10" t="s">
        <v>39</v>
      </c>
      <c r="E125" s="13">
        <v>12</v>
      </c>
      <c r="F125" s="12">
        <v>10</v>
      </c>
      <c r="G125" s="14" t="s">
        <v>45</v>
      </c>
      <c r="J125" s="15" t="s">
        <v>54</v>
      </c>
      <c r="L125" s="11">
        <v>44.291338582677163</v>
      </c>
      <c r="M125" s="16">
        <v>157.44</v>
      </c>
      <c r="N125" s="17">
        <v>92.823999999999998</v>
      </c>
      <c r="U125" s="7">
        <f t="shared" si="3"/>
        <v>41</v>
      </c>
      <c r="V125" s="7" t="s">
        <v>39</v>
      </c>
      <c r="W125" s="7">
        <f t="shared" si="4"/>
        <v>1</v>
      </c>
      <c r="X125" s="9">
        <f t="shared" si="5"/>
        <v>1</v>
      </c>
    </row>
    <row r="126" spans="2:24" x14ac:dyDescent="0.25">
      <c r="B126" s="10" t="s">
        <v>39</v>
      </c>
      <c r="E126" s="13">
        <v>13</v>
      </c>
      <c r="F126" s="12">
        <v>10</v>
      </c>
      <c r="G126" s="14" t="s">
        <v>45</v>
      </c>
      <c r="J126" s="15" t="s">
        <v>54</v>
      </c>
      <c r="L126" s="11">
        <v>51.181102362204726</v>
      </c>
      <c r="M126" s="16">
        <v>120.048</v>
      </c>
      <c r="N126" s="17">
        <v>19.68</v>
      </c>
      <c r="U126" s="7">
        <f t="shared" si="3"/>
        <v>84</v>
      </c>
      <c r="V126" s="7" t="s">
        <v>39</v>
      </c>
      <c r="W126" s="7">
        <f t="shared" si="4"/>
        <v>1</v>
      </c>
      <c r="X126" s="9">
        <f t="shared" si="5"/>
        <v>1</v>
      </c>
    </row>
    <row r="127" spans="2:24" x14ac:dyDescent="0.25">
      <c r="B127" s="10" t="s">
        <v>39</v>
      </c>
      <c r="E127" s="13">
        <v>14</v>
      </c>
      <c r="F127" s="12">
        <v>10</v>
      </c>
      <c r="G127" s="14" t="s">
        <v>45</v>
      </c>
      <c r="J127" s="15" t="s">
        <v>53</v>
      </c>
      <c r="L127" s="11">
        <v>19.685039370078741</v>
      </c>
      <c r="M127" s="16">
        <v>41</v>
      </c>
      <c r="N127" s="17">
        <v>0</v>
      </c>
      <c r="U127" s="7">
        <f t="shared" si="3"/>
        <v>100</v>
      </c>
      <c r="V127" s="7" t="s">
        <v>39</v>
      </c>
      <c r="W127" s="7">
        <f t="shared" si="4"/>
        <v>6</v>
      </c>
      <c r="X127" s="9">
        <f t="shared" si="5"/>
        <v>5</v>
      </c>
    </row>
    <row r="128" spans="2:24" x14ac:dyDescent="0.25">
      <c r="B128" s="10" t="s">
        <v>39</v>
      </c>
      <c r="E128" s="13">
        <v>15</v>
      </c>
      <c r="F128" s="12">
        <v>10</v>
      </c>
      <c r="G128" s="14" t="s">
        <v>45</v>
      </c>
      <c r="J128" s="15" t="s">
        <v>54</v>
      </c>
      <c r="L128" s="11">
        <v>43.30708661417323</v>
      </c>
      <c r="M128" s="16">
        <v>131.19999999999999</v>
      </c>
      <c r="N128" s="17">
        <v>104.304</v>
      </c>
      <c r="U128" s="7">
        <f t="shared" si="3"/>
        <v>21</v>
      </c>
      <c r="V128" s="7" t="s">
        <v>39</v>
      </c>
      <c r="W128" s="7">
        <f t="shared" si="4"/>
        <v>1</v>
      </c>
      <c r="X128" s="9">
        <f t="shared" si="5"/>
        <v>1</v>
      </c>
    </row>
    <row r="129" spans="2:24" x14ac:dyDescent="0.25">
      <c r="B129" s="10" t="s">
        <v>39</v>
      </c>
      <c r="E129" s="13">
        <v>16</v>
      </c>
      <c r="F129" s="12">
        <v>10</v>
      </c>
      <c r="G129" s="14" t="s">
        <v>45</v>
      </c>
      <c r="J129" s="15" t="s">
        <v>54</v>
      </c>
      <c r="L129" s="11">
        <v>44.094488188976378</v>
      </c>
      <c r="M129" s="16">
        <v>131.19999999999999</v>
      </c>
      <c r="N129" s="17">
        <v>49.199999999999996</v>
      </c>
      <c r="U129" s="7">
        <f t="shared" si="3"/>
        <v>63</v>
      </c>
      <c r="V129" s="7" t="s">
        <v>39</v>
      </c>
      <c r="W129" s="7">
        <f t="shared" si="4"/>
        <v>1</v>
      </c>
      <c r="X129" s="9">
        <f t="shared" si="5"/>
        <v>1</v>
      </c>
    </row>
    <row r="130" spans="2:24" x14ac:dyDescent="0.25">
      <c r="B130" s="10" t="s">
        <v>39</v>
      </c>
      <c r="E130" s="13">
        <v>17</v>
      </c>
      <c r="F130" s="12">
        <v>10</v>
      </c>
      <c r="G130" s="14" t="s">
        <v>45</v>
      </c>
      <c r="J130" s="15" t="s">
        <v>54</v>
      </c>
      <c r="L130" s="11">
        <v>31.496062992125985</v>
      </c>
      <c r="M130" s="16">
        <v>131.19999999999999</v>
      </c>
      <c r="N130" s="17">
        <v>91.839999999999989</v>
      </c>
      <c r="U130" s="7">
        <f t="shared" ref="U130:U193" si="6">ROUND(((M130-N130)/M130)*100,0)</f>
        <v>30</v>
      </c>
      <c r="V130" s="7" t="s">
        <v>39</v>
      </c>
      <c r="W130" s="7">
        <f t="shared" ref="W130:W193" si="7">IF(J130="L",1,6)</f>
        <v>1</v>
      </c>
      <c r="X130" s="9">
        <f t="shared" si="5"/>
        <v>2</v>
      </c>
    </row>
    <row r="131" spans="2:24" x14ac:dyDescent="0.25">
      <c r="B131" s="10" t="s">
        <v>39</v>
      </c>
      <c r="E131" s="13">
        <v>18</v>
      </c>
      <c r="F131" s="12">
        <v>10</v>
      </c>
      <c r="G131" s="14" t="s">
        <v>45</v>
      </c>
      <c r="J131" s="15" t="s">
        <v>54</v>
      </c>
      <c r="L131" s="11">
        <v>29.527559055118111</v>
      </c>
      <c r="M131" s="16">
        <v>137.76</v>
      </c>
      <c r="N131" s="17">
        <v>72.16</v>
      </c>
      <c r="U131" s="7">
        <f t="shared" si="6"/>
        <v>48</v>
      </c>
      <c r="V131" s="7" t="s">
        <v>39</v>
      </c>
      <c r="W131" s="7">
        <f t="shared" si="7"/>
        <v>1</v>
      </c>
      <c r="X131" s="9">
        <f t="shared" ref="X131:X194" si="8">ROUND(F131/(L131^2*0.005454),0)</f>
        <v>2</v>
      </c>
    </row>
    <row r="132" spans="2:24" x14ac:dyDescent="0.25">
      <c r="B132" s="10" t="s">
        <v>39</v>
      </c>
      <c r="E132" s="13">
        <v>19</v>
      </c>
      <c r="F132" s="12">
        <v>10</v>
      </c>
      <c r="G132" s="14" t="s">
        <v>45</v>
      </c>
      <c r="J132" s="15" t="s">
        <v>54</v>
      </c>
      <c r="L132" s="11">
        <v>39.370078740157481</v>
      </c>
      <c r="M132" s="16">
        <v>98.399999999999991</v>
      </c>
      <c r="N132" s="17">
        <v>42.311999999999998</v>
      </c>
      <c r="U132" s="7">
        <f t="shared" si="6"/>
        <v>57</v>
      </c>
      <c r="V132" s="7" t="s">
        <v>39</v>
      </c>
      <c r="W132" s="7">
        <f t="shared" si="7"/>
        <v>1</v>
      </c>
      <c r="X132" s="9">
        <f t="shared" si="8"/>
        <v>1</v>
      </c>
    </row>
    <row r="133" spans="2:24" x14ac:dyDescent="0.25">
      <c r="B133" s="10" t="s">
        <v>39</v>
      </c>
      <c r="E133" s="13">
        <v>20</v>
      </c>
      <c r="F133" s="12">
        <v>10</v>
      </c>
      <c r="G133" s="14" t="s">
        <v>45</v>
      </c>
      <c r="J133" s="15" t="s">
        <v>54</v>
      </c>
      <c r="L133" s="11">
        <v>41.338582677165356</v>
      </c>
      <c r="M133" s="16">
        <v>91.839999999999989</v>
      </c>
      <c r="N133" s="17">
        <v>48.215999999999994</v>
      </c>
      <c r="U133" s="7">
        <f t="shared" si="6"/>
        <v>48</v>
      </c>
      <c r="V133" s="7" t="s">
        <v>39</v>
      </c>
      <c r="W133" s="7">
        <f t="shared" si="7"/>
        <v>1</v>
      </c>
      <c r="X133" s="9">
        <f t="shared" si="8"/>
        <v>1</v>
      </c>
    </row>
    <row r="134" spans="2:24" x14ac:dyDescent="0.25">
      <c r="B134" s="10" t="s">
        <v>40</v>
      </c>
      <c r="E134" s="13">
        <v>1</v>
      </c>
      <c r="F134" s="12">
        <v>10</v>
      </c>
      <c r="G134" s="14" t="s">
        <v>45</v>
      </c>
      <c r="J134" s="15" t="s">
        <v>54</v>
      </c>
      <c r="L134" s="11">
        <v>9.8425196850393704</v>
      </c>
      <c r="M134" s="16">
        <v>38.375999999999998</v>
      </c>
      <c r="N134" s="17">
        <v>13.12</v>
      </c>
      <c r="U134" s="7">
        <f t="shared" si="6"/>
        <v>66</v>
      </c>
      <c r="V134" s="7" t="s">
        <v>40</v>
      </c>
      <c r="W134" s="7">
        <f t="shared" si="7"/>
        <v>1</v>
      </c>
      <c r="X134" s="9">
        <f t="shared" si="8"/>
        <v>19</v>
      </c>
    </row>
    <row r="135" spans="2:24" x14ac:dyDescent="0.25">
      <c r="B135" s="10" t="s">
        <v>40</v>
      </c>
      <c r="E135" s="13">
        <v>2</v>
      </c>
      <c r="F135" s="12">
        <v>10</v>
      </c>
      <c r="G135" s="14" t="s">
        <v>45</v>
      </c>
      <c r="J135" s="15" t="s">
        <v>54</v>
      </c>
      <c r="L135" s="11">
        <v>9.8425196850393704</v>
      </c>
      <c r="M135" s="16">
        <v>41.655999999999992</v>
      </c>
      <c r="N135" s="17">
        <v>26.567999999999998</v>
      </c>
      <c r="U135" s="7">
        <f t="shared" si="6"/>
        <v>36</v>
      </c>
      <c r="V135" s="7" t="s">
        <v>40</v>
      </c>
      <c r="W135" s="7">
        <f t="shared" si="7"/>
        <v>1</v>
      </c>
      <c r="X135" s="9">
        <f t="shared" si="8"/>
        <v>19</v>
      </c>
    </row>
    <row r="136" spans="2:24" x14ac:dyDescent="0.25">
      <c r="B136" s="10" t="s">
        <v>40</v>
      </c>
      <c r="E136" s="13">
        <v>3</v>
      </c>
      <c r="F136" s="12">
        <v>10</v>
      </c>
      <c r="G136" s="14" t="s">
        <v>45</v>
      </c>
      <c r="J136" s="15" t="s">
        <v>54</v>
      </c>
      <c r="L136" s="11">
        <v>14.566929133858267</v>
      </c>
      <c r="M136" s="16">
        <v>44.935999999999993</v>
      </c>
      <c r="N136" s="17">
        <v>16.727999999999998</v>
      </c>
      <c r="U136" s="7">
        <f t="shared" si="6"/>
        <v>63</v>
      </c>
      <c r="V136" s="7" t="s">
        <v>40</v>
      </c>
      <c r="W136" s="7">
        <f t="shared" si="7"/>
        <v>1</v>
      </c>
      <c r="X136" s="9">
        <f t="shared" si="8"/>
        <v>9</v>
      </c>
    </row>
    <row r="137" spans="2:24" x14ac:dyDescent="0.25">
      <c r="B137" s="10" t="s">
        <v>40</v>
      </c>
      <c r="E137" s="13">
        <v>4</v>
      </c>
      <c r="F137" s="12">
        <v>10</v>
      </c>
      <c r="G137" s="14" t="s">
        <v>45</v>
      </c>
      <c r="J137" s="15" t="s">
        <v>54</v>
      </c>
      <c r="L137" s="11">
        <v>9.8425196850393704</v>
      </c>
      <c r="M137" s="16">
        <v>44.935999999999993</v>
      </c>
      <c r="N137" s="17">
        <v>26.895999999999997</v>
      </c>
      <c r="U137" s="7">
        <f t="shared" si="6"/>
        <v>40</v>
      </c>
      <c r="V137" s="7" t="s">
        <v>40</v>
      </c>
      <c r="W137" s="7">
        <f t="shared" si="7"/>
        <v>1</v>
      </c>
      <c r="X137" s="9">
        <f t="shared" si="8"/>
        <v>19</v>
      </c>
    </row>
    <row r="138" spans="2:24" x14ac:dyDescent="0.25">
      <c r="B138" s="10" t="s">
        <v>40</v>
      </c>
      <c r="E138" s="13">
        <v>5</v>
      </c>
      <c r="F138" s="12">
        <v>10</v>
      </c>
      <c r="G138" s="14" t="s">
        <v>45</v>
      </c>
      <c r="J138" s="15" t="s">
        <v>54</v>
      </c>
      <c r="L138" s="11">
        <v>7.0866141732283463</v>
      </c>
      <c r="M138" s="16">
        <v>44.935999999999993</v>
      </c>
      <c r="N138" s="17">
        <v>13.12</v>
      </c>
      <c r="U138" s="7">
        <f t="shared" si="6"/>
        <v>71</v>
      </c>
      <c r="V138" s="7" t="s">
        <v>40</v>
      </c>
      <c r="W138" s="7">
        <f t="shared" si="7"/>
        <v>1</v>
      </c>
      <c r="X138" s="9">
        <f t="shared" si="8"/>
        <v>37</v>
      </c>
    </row>
    <row r="139" spans="2:24" x14ac:dyDescent="0.25">
      <c r="B139" s="10" t="s">
        <v>40</v>
      </c>
      <c r="E139" s="13">
        <v>6</v>
      </c>
      <c r="F139" s="12">
        <v>10</v>
      </c>
      <c r="G139" s="14" t="s">
        <v>45</v>
      </c>
      <c r="J139" s="15" t="s">
        <v>54</v>
      </c>
      <c r="L139" s="11">
        <v>7.0866141732283463</v>
      </c>
      <c r="M139" s="16">
        <v>44.935999999999993</v>
      </c>
      <c r="N139" s="17">
        <v>14.76</v>
      </c>
      <c r="U139" s="7">
        <f t="shared" si="6"/>
        <v>67</v>
      </c>
      <c r="V139" s="7" t="s">
        <v>40</v>
      </c>
      <c r="W139" s="7">
        <f t="shared" si="7"/>
        <v>1</v>
      </c>
      <c r="X139" s="9">
        <f t="shared" si="8"/>
        <v>37</v>
      </c>
    </row>
    <row r="140" spans="2:24" x14ac:dyDescent="0.25">
      <c r="B140" s="10" t="s">
        <v>40</v>
      </c>
      <c r="E140" s="13">
        <v>7</v>
      </c>
      <c r="F140" s="12">
        <v>10</v>
      </c>
      <c r="G140" s="14" t="s">
        <v>45</v>
      </c>
      <c r="J140" s="15" t="s">
        <v>54</v>
      </c>
      <c r="L140" s="11">
        <v>5.5118110236220472</v>
      </c>
      <c r="M140" s="16">
        <v>41.984000000000002</v>
      </c>
      <c r="N140" s="17">
        <v>26.24</v>
      </c>
      <c r="U140" s="7">
        <f t="shared" si="6"/>
        <v>38</v>
      </c>
      <c r="V140" s="7" t="s">
        <v>40</v>
      </c>
      <c r="W140" s="7">
        <f t="shared" si="7"/>
        <v>1</v>
      </c>
      <c r="X140" s="9">
        <f t="shared" si="8"/>
        <v>60</v>
      </c>
    </row>
    <row r="141" spans="2:24" x14ac:dyDescent="0.25">
      <c r="B141" s="10" t="s">
        <v>40</v>
      </c>
      <c r="E141" s="13">
        <v>8</v>
      </c>
      <c r="F141" s="12">
        <v>10</v>
      </c>
      <c r="G141" s="14" t="s">
        <v>45</v>
      </c>
      <c r="J141" s="15" t="s">
        <v>54</v>
      </c>
      <c r="L141" s="11">
        <v>11.811023622047244</v>
      </c>
      <c r="M141" s="16">
        <v>44.279999999999994</v>
      </c>
      <c r="N141" s="17">
        <v>21.647999999999996</v>
      </c>
      <c r="U141" s="7">
        <f t="shared" si="6"/>
        <v>51</v>
      </c>
      <c r="V141" s="7" t="s">
        <v>40</v>
      </c>
      <c r="W141" s="7">
        <f t="shared" si="7"/>
        <v>1</v>
      </c>
      <c r="X141" s="9">
        <f t="shared" si="8"/>
        <v>13</v>
      </c>
    </row>
    <row r="142" spans="2:24" x14ac:dyDescent="0.25">
      <c r="B142" s="10" t="s">
        <v>40</v>
      </c>
      <c r="E142" s="13">
        <v>9</v>
      </c>
      <c r="F142" s="12">
        <v>10</v>
      </c>
      <c r="G142" s="14" t="s">
        <v>52</v>
      </c>
      <c r="J142" s="15" t="s">
        <v>54</v>
      </c>
      <c r="L142" s="11">
        <v>6.6929133858267713</v>
      </c>
      <c r="M142" s="16">
        <v>38.704000000000001</v>
      </c>
      <c r="N142" s="17">
        <v>3.28</v>
      </c>
      <c r="U142" s="7">
        <f t="shared" si="6"/>
        <v>92</v>
      </c>
      <c r="V142" s="7" t="s">
        <v>40</v>
      </c>
      <c r="W142" s="7">
        <f t="shared" si="7"/>
        <v>1</v>
      </c>
      <c r="X142" s="9">
        <f t="shared" si="8"/>
        <v>41</v>
      </c>
    </row>
    <row r="143" spans="2:24" x14ac:dyDescent="0.25">
      <c r="B143" s="10" t="s">
        <v>40</v>
      </c>
      <c r="E143" s="13">
        <v>10</v>
      </c>
      <c r="F143" s="12">
        <v>10</v>
      </c>
      <c r="G143" s="14" t="s">
        <v>45</v>
      </c>
      <c r="J143" s="15" t="s">
        <v>54</v>
      </c>
      <c r="L143" s="11">
        <v>10.62992125984252</v>
      </c>
      <c r="M143" s="16">
        <v>45.919999999999995</v>
      </c>
      <c r="N143" s="17">
        <v>30.504000000000001</v>
      </c>
      <c r="U143" s="7">
        <f t="shared" si="6"/>
        <v>34</v>
      </c>
      <c r="V143" s="7" t="s">
        <v>40</v>
      </c>
      <c r="W143" s="7">
        <f t="shared" si="7"/>
        <v>1</v>
      </c>
      <c r="X143" s="9">
        <f t="shared" si="8"/>
        <v>16</v>
      </c>
    </row>
    <row r="144" spans="2:24" x14ac:dyDescent="0.25">
      <c r="B144" s="10" t="s">
        <v>40</v>
      </c>
      <c r="E144" s="13">
        <v>11</v>
      </c>
      <c r="F144" s="12">
        <v>10</v>
      </c>
      <c r="G144" s="14" t="s">
        <v>45</v>
      </c>
      <c r="J144" s="15" t="s">
        <v>54</v>
      </c>
      <c r="L144" s="11">
        <v>9.8425196850393704</v>
      </c>
      <c r="M144" s="16">
        <v>42.64</v>
      </c>
      <c r="N144" s="17">
        <v>22.632000000000001</v>
      </c>
      <c r="U144" s="7">
        <f t="shared" si="6"/>
        <v>47</v>
      </c>
      <c r="V144" s="7" t="s">
        <v>40</v>
      </c>
      <c r="W144" s="7">
        <f t="shared" si="7"/>
        <v>1</v>
      </c>
      <c r="X144" s="9">
        <f t="shared" si="8"/>
        <v>19</v>
      </c>
    </row>
    <row r="145" spans="2:24" x14ac:dyDescent="0.25">
      <c r="B145" s="10" t="s">
        <v>40</v>
      </c>
      <c r="E145" s="13">
        <v>12</v>
      </c>
      <c r="F145" s="12">
        <v>10</v>
      </c>
      <c r="G145" s="14" t="s">
        <v>45</v>
      </c>
      <c r="J145" s="15" t="s">
        <v>54</v>
      </c>
      <c r="L145" s="11">
        <v>10.62992125984252</v>
      </c>
      <c r="M145" s="16">
        <v>51.823999999999998</v>
      </c>
      <c r="N145" s="17">
        <v>28.535999999999994</v>
      </c>
      <c r="U145" s="7">
        <f t="shared" si="6"/>
        <v>45</v>
      </c>
      <c r="V145" s="7" t="s">
        <v>40</v>
      </c>
      <c r="W145" s="7">
        <f t="shared" si="7"/>
        <v>1</v>
      </c>
      <c r="X145" s="9">
        <f t="shared" si="8"/>
        <v>16</v>
      </c>
    </row>
    <row r="146" spans="2:24" x14ac:dyDescent="0.25">
      <c r="B146" s="10" t="s">
        <v>40</v>
      </c>
      <c r="E146" s="13">
        <v>13</v>
      </c>
      <c r="F146" s="12">
        <v>10</v>
      </c>
      <c r="G146" s="14" t="s">
        <v>45</v>
      </c>
      <c r="J146" s="15" t="s">
        <v>54</v>
      </c>
      <c r="L146" s="11">
        <v>9.8425196850393704</v>
      </c>
      <c r="M146" s="16">
        <v>57.728000000000002</v>
      </c>
      <c r="N146" s="17">
        <v>28.864000000000001</v>
      </c>
      <c r="U146" s="7">
        <f t="shared" si="6"/>
        <v>50</v>
      </c>
      <c r="V146" s="7" t="s">
        <v>40</v>
      </c>
      <c r="W146" s="7">
        <f t="shared" si="7"/>
        <v>1</v>
      </c>
      <c r="X146" s="9">
        <f t="shared" si="8"/>
        <v>19</v>
      </c>
    </row>
    <row r="147" spans="2:24" x14ac:dyDescent="0.25">
      <c r="B147" s="10" t="s">
        <v>40</v>
      </c>
      <c r="E147" s="13">
        <v>14</v>
      </c>
      <c r="F147" s="12">
        <v>10</v>
      </c>
      <c r="G147" s="14" t="s">
        <v>45</v>
      </c>
      <c r="J147" s="15" t="s">
        <v>54</v>
      </c>
      <c r="L147" s="11">
        <v>7.8740157480314963</v>
      </c>
      <c r="M147" s="16">
        <v>52.808</v>
      </c>
      <c r="N147" s="17">
        <v>22.959999999999997</v>
      </c>
      <c r="U147" s="7">
        <f t="shared" si="6"/>
        <v>57</v>
      </c>
      <c r="V147" s="7" t="s">
        <v>40</v>
      </c>
      <c r="W147" s="7">
        <f t="shared" si="7"/>
        <v>1</v>
      </c>
      <c r="X147" s="9">
        <f t="shared" si="8"/>
        <v>30</v>
      </c>
    </row>
    <row r="148" spans="2:24" x14ac:dyDescent="0.25">
      <c r="B148" s="10" t="s">
        <v>40</v>
      </c>
      <c r="E148" s="13">
        <v>15</v>
      </c>
      <c r="F148" s="12">
        <v>10</v>
      </c>
      <c r="G148" s="14" t="s">
        <v>45</v>
      </c>
      <c r="J148" s="15" t="s">
        <v>54</v>
      </c>
      <c r="L148" s="11">
        <v>10.62992125984252</v>
      </c>
      <c r="M148" s="16">
        <v>45.919999999999995</v>
      </c>
      <c r="N148" s="17">
        <v>23.616</v>
      </c>
      <c r="U148" s="7">
        <f t="shared" si="6"/>
        <v>49</v>
      </c>
      <c r="V148" s="7" t="s">
        <v>40</v>
      </c>
      <c r="W148" s="7">
        <f t="shared" si="7"/>
        <v>1</v>
      </c>
      <c r="X148" s="9">
        <f t="shared" si="8"/>
        <v>16</v>
      </c>
    </row>
    <row r="149" spans="2:24" x14ac:dyDescent="0.25">
      <c r="B149" s="10" t="s">
        <v>41</v>
      </c>
      <c r="E149" s="13">
        <v>1</v>
      </c>
      <c r="F149" s="12">
        <v>20</v>
      </c>
      <c r="G149" s="14" t="s">
        <v>45</v>
      </c>
      <c r="J149" s="15" t="s">
        <v>54</v>
      </c>
      <c r="L149" s="11">
        <v>29.921259842519685</v>
      </c>
      <c r="M149" s="16">
        <v>98.399999999999991</v>
      </c>
      <c r="N149" s="17">
        <v>49.199999999999996</v>
      </c>
      <c r="U149" s="7">
        <f t="shared" si="6"/>
        <v>50</v>
      </c>
      <c r="V149" s="7" t="s">
        <v>41</v>
      </c>
      <c r="W149" s="7">
        <f t="shared" si="7"/>
        <v>1</v>
      </c>
      <c r="X149" s="9">
        <f t="shared" si="8"/>
        <v>4</v>
      </c>
    </row>
    <row r="150" spans="2:24" x14ac:dyDescent="0.25">
      <c r="B150" s="10" t="s">
        <v>41</v>
      </c>
      <c r="E150" s="13">
        <v>2</v>
      </c>
      <c r="F150" s="12">
        <v>5</v>
      </c>
      <c r="G150" s="14" t="s">
        <v>47</v>
      </c>
      <c r="J150" s="15" t="s">
        <v>54</v>
      </c>
      <c r="L150" s="11">
        <v>3.1496062992125982</v>
      </c>
      <c r="M150" s="16">
        <v>9.84</v>
      </c>
      <c r="N150" s="17">
        <v>0.65600000000000003</v>
      </c>
      <c r="U150" s="7">
        <f t="shared" si="6"/>
        <v>93</v>
      </c>
      <c r="V150" s="7" t="s">
        <v>41</v>
      </c>
      <c r="W150" s="7">
        <f t="shared" si="7"/>
        <v>1</v>
      </c>
      <c r="X150" s="9">
        <f t="shared" si="8"/>
        <v>92</v>
      </c>
    </row>
    <row r="151" spans="2:24" x14ac:dyDescent="0.25">
      <c r="B151" s="10" t="s">
        <v>41</v>
      </c>
      <c r="E151" s="13">
        <v>3</v>
      </c>
      <c r="F151" s="12">
        <v>5</v>
      </c>
      <c r="G151" s="14" t="s">
        <v>47</v>
      </c>
      <c r="J151" s="15" t="s">
        <v>54</v>
      </c>
      <c r="L151" s="11">
        <v>1.1811023622047243</v>
      </c>
      <c r="M151" s="16">
        <v>8.1999999999999993</v>
      </c>
      <c r="N151" s="17">
        <v>0.32800000000000001</v>
      </c>
      <c r="U151" s="7">
        <f t="shared" si="6"/>
        <v>96</v>
      </c>
      <c r="V151" s="7" t="s">
        <v>41</v>
      </c>
      <c r="W151" s="7">
        <f t="shared" si="7"/>
        <v>1</v>
      </c>
      <c r="X151" s="9">
        <f t="shared" si="8"/>
        <v>657</v>
      </c>
    </row>
    <row r="152" spans="2:24" x14ac:dyDescent="0.25">
      <c r="B152" s="10" t="s">
        <v>41</v>
      </c>
      <c r="E152" s="13">
        <v>4</v>
      </c>
      <c r="F152" s="12">
        <v>5</v>
      </c>
      <c r="G152" s="14" t="s">
        <v>47</v>
      </c>
      <c r="J152" s="15" t="s">
        <v>54</v>
      </c>
      <c r="L152" s="11">
        <v>0.39370078740157477</v>
      </c>
      <c r="M152" s="16">
        <v>3.28</v>
      </c>
      <c r="N152" s="17">
        <v>0.32800000000000001</v>
      </c>
      <c r="U152" s="7">
        <f t="shared" si="6"/>
        <v>90</v>
      </c>
      <c r="V152" s="7" t="s">
        <v>41</v>
      </c>
      <c r="W152" s="7">
        <f t="shared" si="7"/>
        <v>1</v>
      </c>
      <c r="X152" s="9">
        <f t="shared" si="8"/>
        <v>5915</v>
      </c>
    </row>
    <row r="153" spans="2:24" x14ac:dyDescent="0.25">
      <c r="B153" s="10" t="s">
        <v>41</v>
      </c>
      <c r="E153" s="13">
        <v>5</v>
      </c>
      <c r="F153" s="12">
        <v>5</v>
      </c>
      <c r="G153" s="14" t="s">
        <v>47</v>
      </c>
      <c r="J153" s="15" t="s">
        <v>54</v>
      </c>
      <c r="L153" s="11">
        <v>1.1811023622047243</v>
      </c>
      <c r="M153" s="16">
        <v>6.56</v>
      </c>
      <c r="N153" s="17">
        <v>0.65600000000000003</v>
      </c>
      <c r="U153" s="7">
        <f t="shared" si="6"/>
        <v>90</v>
      </c>
      <c r="V153" s="7" t="s">
        <v>41</v>
      </c>
      <c r="W153" s="7">
        <f t="shared" si="7"/>
        <v>1</v>
      </c>
      <c r="X153" s="9">
        <f t="shared" si="8"/>
        <v>657</v>
      </c>
    </row>
    <row r="154" spans="2:24" x14ac:dyDescent="0.25">
      <c r="B154" s="10" t="s">
        <v>41</v>
      </c>
      <c r="E154" s="13">
        <v>6</v>
      </c>
      <c r="F154" s="12">
        <v>5</v>
      </c>
      <c r="G154" s="14" t="s">
        <v>45</v>
      </c>
      <c r="J154" s="15" t="s">
        <v>54</v>
      </c>
      <c r="L154" s="11">
        <v>1.7716535433070866</v>
      </c>
      <c r="M154" s="16">
        <v>6.56</v>
      </c>
      <c r="N154" s="17">
        <v>0.32800000000000001</v>
      </c>
      <c r="U154" s="7">
        <f t="shared" si="6"/>
        <v>95</v>
      </c>
      <c r="V154" s="7" t="s">
        <v>41</v>
      </c>
      <c r="W154" s="7">
        <f t="shared" si="7"/>
        <v>1</v>
      </c>
      <c r="X154" s="9">
        <f t="shared" si="8"/>
        <v>292</v>
      </c>
    </row>
    <row r="155" spans="2:24" x14ac:dyDescent="0.25">
      <c r="B155" s="10" t="s">
        <v>41</v>
      </c>
      <c r="E155" s="13">
        <v>7</v>
      </c>
      <c r="F155" s="12">
        <v>5</v>
      </c>
      <c r="G155" s="14" t="s">
        <v>47</v>
      </c>
      <c r="J155" s="15" t="s">
        <v>54</v>
      </c>
      <c r="L155" s="11">
        <v>2.3622047244094486</v>
      </c>
      <c r="M155" s="16">
        <v>8.1999999999999993</v>
      </c>
      <c r="N155" s="17">
        <v>0.32800000000000001</v>
      </c>
      <c r="U155" s="7">
        <f t="shared" si="6"/>
        <v>96</v>
      </c>
      <c r="V155" s="7" t="s">
        <v>41</v>
      </c>
      <c r="W155" s="7">
        <f t="shared" si="7"/>
        <v>1</v>
      </c>
      <c r="X155" s="9">
        <f t="shared" si="8"/>
        <v>164</v>
      </c>
    </row>
    <row r="156" spans="2:24" x14ac:dyDescent="0.25">
      <c r="B156" s="10" t="s">
        <v>41</v>
      </c>
      <c r="E156" s="13">
        <v>8</v>
      </c>
      <c r="F156" s="12">
        <v>5</v>
      </c>
      <c r="G156" s="14" t="s">
        <v>45</v>
      </c>
      <c r="J156" s="15" t="s">
        <v>54</v>
      </c>
      <c r="L156" s="11">
        <v>2.3622047244094486</v>
      </c>
      <c r="M156" s="16">
        <v>9.84</v>
      </c>
      <c r="N156" s="17">
        <v>0.32800000000000001</v>
      </c>
      <c r="U156" s="7">
        <f t="shared" si="6"/>
        <v>97</v>
      </c>
      <c r="V156" s="7" t="s">
        <v>41</v>
      </c>
      <c r="W156" s="7">
        <f t="shared" si="7"/>
        <v>1</v>
      </c>
      <c r="X156" s="9">
        <f t="shared" si="8"/>
        <v>164</v>
      </c>
    </row>
    <row r="157" spans="2:24" x14ac:dyDescent="0.25">
      <c r="B157" s="10" t="s">
        <v>41</v>
      </c>
      <c r="E157" s="13">
        <v>9</v>
      </c>
      <c r="F157" s="12">
        <v>5</v>
      </c>
      <c r="G157" s="14" t="s">
        <v>45</v>
      </c>
      <c r="J157" s="15" t="s">
        <v>54</v>
      </c>
      <c r="L157" s="11">
        <v>1.7716535433070866</v>
      </c>
      <c r="M157" s="16">
        <v>8.1999999999999993</v>
      </c>
      <c r="N157" s="17">
        <v>0.32800000000000001</v>
      </c>
      <c r="U157" s="7">
        <f t="shared" si="6"/>
        <v>96</v>
      </c>
      <c r="V157" s="7" t="s">
        <v>41</v>
      </c>
      <c r="W157" s="7">
        <f t="shared" si="7"/>
        <v>1</v>
      </c>
      <c r="X157" s="9">
        <f t="shared" si="8"/>
        <v>292</v>
      </c>
    </row>
    <row r="158" spans="2:24" x14ac:dyDescent="0.25">
      <c r="B158" s="10" t="s">
        <v>41</v>
      </c>
      <c r="E158" s="13">
        <v>10</v>
      </c>
      <c r="F158" s="12">
        <v>5</v>
      </c>
      <c r="G158" s="14" t="s">
        <v>47</v>
      </c>
      <c r="J158" s="15" t="s">
        <v>54</v>
      </c>
      <c r="L158" s="11">
        <v>1.5748031496062991</v>
      </c>
      <c r="M158" s="16">
        <v>6.56</v>
      </c>
      <c r="N158" s="17">
        <v>0.32800000000000001</v>
      </c>
      <c r="U158" s="7">
        <f t="shared" si="6"/>
        <v>95</v>
      </c>
      <c r="V158" s="7" t="s">
        <v>41</v>
      </c>
      <c r="W158" s="7">
        <f t="shared" si="7"/>
        <v>1</v>
      </c>
      <c r="X158" s="9">
        <f t="shared" si="8"/>
        <v>370</v>
      </c>
    </row>
    <row r="159" spans="2:24" x14ac:dyDescent="0.25">
      <c r="B159" s="10" t="s">
        <v>41</v>
      </c>
      <c r="E159" s="13">
        <v>11</v>
      </c>
      <c r="F159" s="12">
        <v>5</v>
      </c>
      <c r="G159" s="14" t="s">
        <v>45</v>
      </c>
      <c r="J159" s="15" t="s">
        <v>54</v>
      </c>
      <c r="L159" s="11">
        <v>1.5748031496062991</v>
      </c>
      <c r="M159" s="16">
        <v>6.56</v>
      </c>
      <c r="N159" s="17">
        <v>0.32800000000000001</v>
      </c>
      <c r="U159" s="7">
        <f t="shared" si="6"/>
        <v>95</v>
      </c>
      <c r="V159" s="7" t="s">
        <v>41</v>
      </c>
      <c r="W159" s="7">
        <f t="shared" si="7"/>
        <v>1</v>
      </c>
      <c r="X159" s="9">
        <f t="shared" si="8"/>
        <v>370</v>
      </c>
    </row>
    <row r="160" spans="2:24" x14ac:dyDescent="0.25">
      <c r="B160" s="10" t="s">
        <v>41</v>
      </c>
      <c r="E160" s="13">
        <v>12</v>
      </c>
      <c r="F160" s="12">
        <v>5</v>
      </c>
      <c r="G160" s="14" t="s">
        <v>45</v>
      </c>
      <c r="J160" s="15" t="s">
        <v>54</v>
      </c>
      <c r="L160" s="11">
        <v>0.78740157480314954</v>
      </c>
      <c r="M160" s="16">
        <v>5.9039999999999999</v>
      </c>
      <c r="N160" s="17">
        <v>0.32800000000000001</v>
      </c>
      <c r="U160" s="7">
        <f t="shared" si="6"/>
        <v>94</v>
      </c>
      <c r="V160" s="7" t="s">
        <v>41</v>
      </c>
      <c r="W160" s="7">
        <f t="shared" si="7"/>
        <v>1</v>
      </c>
      <c r="X160" s="9">
        <f t="shared" si="8"/>
        <v>1479</v>
      </c>
    </row>
    <row r="161" spans="2:24" x14ac:dyDescent="0.25">
      <c r="B161" s="10" t="s">
        <v>41</v>
      </c>
      <c r="E161" s="13">
        <v>13</v>
      </c>
      <c r="F161" s="12">
        <v>5</v>
      </c>
      <c r="G161" s="14" t="s">
        <v>47</v>
      </c>
      <c r="J161" s="15" t="s">
        <v>54</v>
      </c>
      <c r="L161" s="11">
        <v>2.3622047244094486</v>
      </c>
      <c r="M161" s="16">
        <v>9.84</v>
      </c>
      <c r="N161" s="17">
        <v>0.32800000000000001</v>
      </c>
      <c r="U161" s="7">
        <f t="shared" si="6"/>
        <v>97</v>
      </c>
      <c r="V161" s="7" t="s">
        <v>41</v>
      </c>
      <c r="W161" s="7">
        <f t="shared" si="7"/>
        <v>1</v>
      </c>
      <c r="X161" s="9">
        <f t="shared" si="8"/>
        <v>164</v>
      </c>
    </row>
    <row r="162" spans="2:24" x14ac:dyDescent="0.25">
      <c r="B162" s="10" t="s">
        <v>41</v>
      </c>
      <c r="E162" s="13">
        <v>14</v>
      </c>
      <c r="F162" s="12">
        <v>5</v>
      </c>
      <c r="G162" s="14" t="s">
        <v>47</v>
      </c>
      <c r="J162" s="15" t="s">
        <v>54</v>
      </c>
      <c r="L162" s="11">
        <v>1.5748031496062991</v>
      </c>
      <c r="M162" s="16">
        <v>9.84</v>
      </c>
      <c r="N162" s="17">
        <v>0.32800000000000001</v>
      </c>
      <c r="U162" s="7">
        <f t="shared" si="6"/>
        <v>97</v>
      </c>
      <c r="V162" s="7" t="s">
        <v>41</v>
      </c>
      <c r="W162" s="7">
        <f t="shared" si="7"/>
        <v>1</v>
      </c>
      <c r="X162" s="9">
        <f t="shared" si="8"/>
        <v>370</v>
      </c>
    </row>
    <row r="163" spans="2:24" x14ac:dyDescent="0.25">
      <c r="B163" s="10" t="s">
        <v>42</v>
      </c>
      <c r="E163" s="13">
        <v>1</v>
      </c>
      <c r="F163" s="12">
        <v>20</v>
      </c>
      <c r="G163" s="14" t="s">
        <v>52</v>
      </c>
      <c r="J163" s="15" t="s">
        <v>54</v>
      </c>
      <c r="L163" s="11">
        <v>7.0866141732283463</v>
      </c>
      <c r="M163" s="16">
        <v>33.455999999999996</v>
      </c>
      <c r="N163" s="17">
        <v>20.007999999999999</v>
      </c>
      <c r="U163" s="7">
        <f t="shared" si="6"/>
        <v>40</v>
      </c>
      <c r="V163" s="7" t="s">
        <v>42</v>
      </c>
      <c r="W163" s="7">
        <f t="shared" si="7"/>
        <v>1</v>
      </c>
      <c r="X163" s="9">
        <f t="shared" si="8"/>
        <v>73</v>
      </c>
    </row>
    <row r="164" spans="2:24" x14ac:dyDescent="0.25">
      <c r="B164" s="10" t="s">
        <v>42</v>
      </c>
      <c r="E164" s="13">
        <v>2</v>
      </c>
      <c r="F164" s="12">
        <v>20</v>
      </c>
      <c r="G164" s="14" t="s">
        <v>44</v>
      </c>
      <c r="J164" s="15" t="s">
        <v>53</v>
      </c>
      <c r="L164" s="11">
        <v>11.811023622047244</v>
      </c>
      <c r="M164" s="16">
        <v>32.799999999999997</v>
      </c>
      <c r="N164" s="17">
        <v>0</v>
      </c>
      <c r="U164" s="7">
        <f t="shared" si="6"/>
        <v>100</v>
      </c>
      <c r="V164" s="7" t="s">
        <v>42</v>
      </c>
      <c r="W164" s="7">
        <f t="shared" si="7"/>
        <v>6</v>
      </c>
      <c r="X164" s="9">
        <f t="shared" si="8"/>
        <v>26</v>
      </c>
    </row>
    <row r="165" spans="2:24" x14ac:dyDescent="0.25">
      <c r="B165" s="10" t="s">
        <v>42</v>
      </c>
      <c r="E165" s="13">
        <v>3</v>
      </c>
      <c r="F165" s="12">
        <v>20</v>
      </c>
      <c r="G165" s="14" t="s">
        <v>52</v>
      </c>
      <c r="J165" s="15" t="s">
        <v>54</v>
      </c>
      <c r="L165" s="11">
        <v>18.503937007874015</v>
      </c>
      <c r="M165" s="16">
        <v>69.535999999999987</v>
      </c>
      <c r="N165" s="17">
        <v>40.015999999999998</v>
      </c>
      <c r="U165" s="7">
        <f t="shared" si="6"/>
        <v>42</v>
      </c>
      <c r="V165" s="7" t="s">
        <v>42</v>
      </c>
      <c r="W165" s="7">
        <f t="shared" si="7"/>
        <v>1</v>
      </c>
      <c r="X165" s="9">
        <f t="shared" si="8"/>
        <v>11</v>
      </c>
    </row>
    <row r="166" spans="2:24" x14ac:dyDescent="0.25">
      <c r="B166" s="10" t="s">
        <v>42</v>
      </c>
      <c r="E166" s="13">
        <v>4</v>
      </c>
      <c r="F166" s="12">
        <v>20</v>
      </c>
      <c r="G166" s="14" t="s">
        <v>52</v>
      </c>
      <c r="J166" s="15" t="s">
        <v>54</v>
      </c>
      <c r="L166" s="11">
        <v>10.62992125984252</v>
      </c>
      <c r="M166" s="16">
        <v>49.527999999999999</v>
      </c>
      <c r="N166" s="17">
        <v>28.864000000000001</v>
      </c>
      <c r="U166" s="7">
        <f t="shared" si="6"/>
        <v>42</v>
      </c>
      <c r="V166" s="7" t="s">
        <v>42</v>
      </c>
      <c r="W166" s="7">
        <f t="shared" si="7"/>
        <v>1</v>
      </c>
      <c r="X166" s="9">
        <f t="shared" si="8"/>
        <v>32</v>
      </c>
    </row>
    <row r="167" spans="2:24" x14ac:dyDescent="0.25">
      <c r="B167" s="10" t="s">
        <v>42</v>
      </c>
      <c r="E167" s="13">
        <v>5</v>
      </c>
      <c r="F167" s="12">
        <v>20</v>
      </c>
      <c r="G167" s="14" t="s">
        <v>44</v>
      </c>
      <c r="J167" s="15" t="s">
        <v>54</v>
      </c>
      <c r="L167" s="11">
        <v>12.598425196850393</v>
      </c>
      <c r="M167" s="16">
        <v>67.567999999999998</v>
      </c>
      <c r="N167" s="17">
        <v>38.047999999999995</v>
      </c>
      <c r="U167" s="7">
        <f t="shared" si="6"/>
        <v>44</v>
      </c>
      <c r="V167" s="7" t="s">
        <v>42</v>
      </c>
      <c r="W167" s="7">
        <f t="shared" si="7"/>
        <v>1</v>
      </c>
      <c r="X167" s="9">
        <f t="shared" si="8"/>
        <v>23</v>
      </c>
    </row>
    <row r="168" spans="2:24" x14ac:dyDescent="0.25">
      <c r="B168" s="10" t="s">
        <v>42</v>
      </c>
      <c r="E168" s="13">
        <v>6</v>
      </c>
      <c r="F168" s="12">
        <v>20</v>
      </c>
      <c r="G168" s="14" t="s">
        <v>45</v>
      </c>
      <c r="J168" s="15" t="s">
        <v>54</v>
      </c>
      <c r="L168" s="11">
        <v>38.582677165354333</v>
      </c>
      <c r="M168" s="16">
        <v>136.77600000000001</v>
      </c>
      <c r="N168" s="17">
        <v>78.063999999999993</v>
      </c>
      <c r="U168" s="7">
        <f t="shared" si="6"/>
        <v>43</v>
      </c>
      <c r="V168" s="7" t="s">
        <v>42</v>
      </c>
      <c r="W168" s="7">
        <f t="shared" si="7"/>
        <v>1</v>
      </c>
      <c r="X168" s="9">
        <f t="shared" si="8"/>
        <v>2</v>
      </c>
    </row>
    <row r="169" spans="2:24" x14ac:dyDescent="0.25">
      <c r="B169" s="10" t="s">
        <v>42</v>
      </c>
      <c r="E169" s="13">
        <v>7</v>
      </c>
      <c r="F169" s="12">
        <v>20</v>
      </c>
      <c r="G169" s="14" t="s">
        <v>44</v>
      </c>
      <c r="J169" s="15" t="s">
        <v>54</v>
      </c>
      <c r="L169" s="11">
        <v>13.779527559055119</v>
      </c>
      <c r="M169" s="16">
        <v>74.128</v>
      </c>
      <c r="N169" s="17">
        <v>60.68</v>
      </c>
      <c r="U169" s="7">
        <f t="shared" si="6"/>
        <v>18</v>
      </c>
      <c r="V169" s="7" t="s">
        <v>42</v>
      </c>
      <c r="W169" s="7">
        <f t="shared" si="7"/>
        <v>1</v>
      </c>
      <c r="X169" s="9">
        <f t="shared" si="8"/>
        <v>19</v>
      </c>
    </row>
    <row r="170" spans="2:24" x14ac:dyDescent="0.25">
      <c r="B170" s="10" t="s">
        <v>42</v>
      </c>
      <c r="E170" s="13">
        <v>8</v>
      </c>
      <c r="F170" s="12">
        <v>20</v>
      </c>
      <c r="G170" s="14" t="s">
        <v>45</v>
      </c>
      <c r="J170" s="15" t="s">
        <v>54</v>
      </c>
      <c r="L170" s="11">
        <v>17.716535433070867</v>
      </c>
      <c r="M170" s="16">
        <v>88.231999999999985</v>
      </c>
      <c r="N170" s="17">
        <v>67.895999999999987</v>
      </c>
      <c r="U170" s="7">
        <f t="shared" si="6"/>
        <v>23</v>
      </c>
      <c r="V170" s="7" t="s">
        <v>42</v>
      </c>
      <c r="W170" s="7">
        <f t="shared" si="7"/>
        <v>1</v>
      </c>
      <c r="X170" s="9">
        <f t="shared" si="8"/>
        <v>12</v>
      </c>
    </row>
    <row r="171" spans="2:24" x14ac:dyDescent="0.25">
      <c r="B171" s="10" t="s">
        <v>42</v>
      </c>
      <c r="E171" s="13">
        <v>9</v>
      </c>
      <c r="F171" s="12">
        <v>20</v>
      </c>
      <c r="G171" s="14" t="s">
        <v>52</v>
      </c>
      <c r="J171" s="15" t="s">
        <v>54</v>
      </c>
      <c r="L171" s="11">
        <v>16.535433070866141</v>
      </c>
      <c r="M171" s="16">
        <v>68.224000000000004</v>
      </c>
      <c r="N171" s="17">
        <v>48.872</v>
      </c>
      <c r="U171" s="7">
        <f t="shared" si="6"/>
        <v>28</v>
      </c>
      <c r="V171" s="7" t="s">
        <v>42</v>
      </c>
      <c r="W171" s="7">
        <f t="shared" si="7"/>
        <v>1</v>
      </c>
      <c r="X171" s="9">
        <f t="shared" si="8"/>
        <v>13</v>
      </c>
    </row>
    <row r="172" spans="2:24" x14ac:dyDescent="0.25">
      <c r="B172" s="10" t="s">
        <v>42</v>
      </c>
      <c r="E172" s="13">
        <v>10</v>
      </c>
      <c r="F172" s="12">
        <v>20</v>
      </c>
      <c r="G172" s="14" t="s">
        <v>44</v>
      </c>
      <c r="J172" s="15" t="s">
        <v>54</v>
      </c>
      <c r="L172" s="11">
        <v>12.204724409448819</v>
      </c>
      <c r="M172" s="16">
        <v>51.823999999999998</v>
      </c>
      <c r="N172" s="17">
        <v>36.407999999999994</v>
      </c>
      <c r="U172" s="7">
        <f t="shared" si="6"/>
        <v>30</v>
      </c>
      <c r="V172" s="7" t="s">
        <v>42</v>
      </c>
      <c r="W172" s="7">
        <f t="shared" si="7"/>
        <v>1</v>
      </c>
      <c r="X172" s="9">
        <f t="shared" si="8"/>
        <v>25</v>
      </c>
    </row>
    <row r="173" spans="2:24" x14ac:dyDescent="0.25">
      <c r="B173" s="10" t="s">
        <v>42</v>
      </c>
      <c r="E173" s="13">
        <v>11</v>
      </c>
      <c r="F173" s="12">
        <v>20</v>
      </c>
      <c r="G173" s="14" t="s">
        <v>45</v>
      </c>
      <c r="J173" s="15" t="s">
        <v>54</v>
      </c>
      <c r="L173" s="11">
        <v>8.6614173228346463</v>
      </c>
      <c r="M173" s="16">
        <v>59.695999999999991</v>
      </c>
      <c r="N173" s="17">
        <v>44.935999999999993</v>
      </c>
      <c r="U173" s="7">
        <f t="shared" si="6"/>
        <v>25</v>
      </c>
      <c r="V173" s="7" t="s">
        <v>42</v>
      </c>
      <c r="W173" s="7">
        <f t="shared" si="7"/>
        <v>1</v>
      </c>
      <c r="X173" s="9">
        <f t="shared" si="8"/>
        <v>49</v>
      </c>
    </row>
    <row r="174" spans="2:24" x14ac:dyDescent="0.25">
      <c r="B174" s="10" t="s">
        <v>42</v>
      </c>
      <c r="E174" s="13">
        <v>12</v>
      </c>
      <c r="F174" s="12">
        <v>20</v>
      </c>
      <c r="G174" s="14" t="s">
        <v>45</v>
      </c>
      <c r="J174" s="15" t="s">
        <v>54</v>
      </c>
      <c r="L174" s="11">
        <v>82.677165354330711</v>
      </c>
      <c r="M174" s="16">
        <v>188.928</v>
      </c>
      <c r="N174" s="17">
        <v>78.063999999999993</v>
      </c>
      <c r="U174" s="7">
        <f t="shared" si="6"/>
        <v>59</v>
      </c>
      <c r="V174" s="7" t="s">
        <v>42</v>
      </c>
      <c r="W174" s="7">
        <f t="shared" si="7"/>
        <v>1</v>
      </c>
      <c r="X174" s="9">
        <f t="shared" si="8"/>
        <v>1</v>
      </c>
    </row>
    <row r="175" spans="2:24" x14ac:dyDescent="0.25">
      <c r="B175" s="10" t="s">
        <v>42</v>
      </c>
      <c r="E175" s="13">
        <v>13</v>
      </c>
      <c r="F175" s="12">
        <v>20</v>
      </c>
      <c r="G175" s="14" t="s">
        <v>45</v>
      </c>
      <c r="J175" s="15" t="s">
        <v>54</v>
      </c>
      <c r="L175" s="11">
        <v>28.346456692913385</v>
      </c>
      <c r="M175" s="16">
        <v>130.54399999999998</v>
      </c>
      <c r="N175" s="17">
        <v>71.504000000000005</v>
      </c>
      <c r="U175" s="7">
        <f t="shared" si="6"/>
        <v>45</v>
      </c>
      <c r="V175" s="7" t="s">
        <v>42</v>
      </c>
      <c r="W175" s="7">
        <f t="shared" si="7"/>
        <v>1</v>
      </c>
      <c r="X175" s="9">
        <f t="shared" si="8"/>
        <v>5</v>
      </c>
    </row>
    <row r="176" spans="2:24" x14ac:dyDescent="0.25">
      <c r="B176" s="10" t="s">
        <v>42</v>
      </c>
      <c r="E176" s="13">
        <v>14</v>
      </c>
      <c r="F176" s="12">
        <v>20</v>
      </c>
      <c r="G176" s="14" t="s">
        <v>45</v>
      </c>
      <c r="J176" s="15" t="s">
        <v>54</v>
      </c>
      <c r="L176" s="11">
        <v>36.614173228346459</v>
      </c>
      <c r="M176" s="16">
        <v>137.76</v>
      </c>
      <c r="N176" s="17">
        <v>90.855999999999995</v>
      </c>
      <c r="U176" s="7">
        <f t="shared" si="6"/>
        <v>34</v>
      </c>
      <c r="V176" s="7" t="s">
        <v>42</v>
      </c>
      <c r="W176" s="7">
        <f t="shared" si="7"/>
        <v>1</v>
      </c>
      <c r="X176" s="9">
        <f t="shared" si="8"/>
        <v>3</v>
      </c>
    </row>
    <row r="177" spans="2:24" x14ac:dyDescent="0.25">
      <c r="B177" s="10" t="s">
        <v>42</v>
      </c>
      <c r="E177" s="13">
        <v>15</v>
      </c>
      <c r="F177" s="12">
        <v>20</v>
      </c>
      <c r="G177" s="14" t="s">
        <v>45</v>
      </c>
      <c r="J177" s="15" t="s">
        <v>54</v>
      </c>
      <c r="L177" s="11">
        <v>25.590551181102363</v>
      </c>
      <c r="M177" s="16">
        <v>121.688</v>
      </c>
      <c r="N177" s="17">
        <v>67.239999999999995</v>
      </c>
      <c r="U177" s="7">
        <f t="shared" si="6"/>
        <v>45</v>
      </c>
      <c r="V177" s="7" t="s">
        <v>42</v>
      </c>
      <c r="W177" s="7">
        <f t="shared" si="7"/>
        <v>1</v>
      </c>
      <c r="X177" s="9">
        <f t="shared" si="8"/>
        <v>6</v>
      </c>
    </row>
    <row r="178" spans="2:24" x14ac:dyDescent="0.25">
      <c r="B178" s="10" t="s">
        <v>42</v>
      </c>
      <c r="E178" s="13">
        <v>16</v>
      </c>
      <c r="F178" s="12">
        <v>20</v>
      </c>
      <c r="G178" s="14" t="s">
        <v>45</v>
      </c>
      <c r="J178" s="15" t="s">
        <v>54</v>
      </c>
      <c r="L178" s="11">
        <v>21.653543307086615</v>
      </c>
      <c r="M178" s="16">
        <v>109.22399999999999</v>
      </c>
      <c r="N178" s="17">
        <v>66.256</v>
      </c>
      <c r="U178" s="7">
        <f t="shared" si="6"/>
        <v>39</v>
      </c>
      <c r="V178" s="7" t="s">
        <v>42</v>
      </c>
      <c r="W178" s="7">
        <f t="shared" si="7"/>
        <v>1</v>
      </c>
      <c r="X178" s="9">
        <f t="shared" si="8"/>
        <v>8</v>
      </c>
    </row>
    <row r="179" spans="2:24" x14ac:dyDescent="0.25">
      <c r="B179" s="10" t="s">
        <v>42</v>
      </c>
      <c r="E179" s="13">
        <v>17</v>
      </c>
      <c r="F179" s="12">
        <v>20</v>
      </c>
      <c r="G179" s="14" t="s">
        <v>52</v>
      </c>
      <c r="J179" s="15" t="s">
        <v>54</v>
      </c>
      <c r="L179" s="11">
        <v>16.929133858267715</v>
      </c>
      <c r="M179" s="16">
        <v>82.328000000000003</v>
      </c>
      <c r="N179" s="17">
        <v>38.704000000000001</v>
      </c>
      <c r="U179" s="7">
        <f t="shared" si="6"/>
        <v>53</v>
      </c>
      <c r="V179" s="7" t="s">
        <v>42</v>
      </c>
      <c r="W179" s="7">
        <f t="shared" si="7"/>
        <v>1</v>
      </c>
      <c r="X179" s="9">
        <f t="shared" si="8"/>
        <v>13</v>
      </c>
    </row>
    <row r="180" spans="2:24" x14ac:dyDescent="0.25">
      <c r="B180" s="10" t="s">
        <v>42</v>
      </c>
      <c r="E180" s="13">
        <v>18</v>
      </c>
      <c r="F180" s="12">
        <v>20</v>
      </c>
      <c r="G180" s="14" t="s">
        <v>52</v>
      </c>
      <c r="J180" s="15" t="s">
        <v>54</v>
      </c>
      <c r="L180" s="11">
        <v>14.566929133858267</v>
      </c>
      <c r="M180" s="16">
        <v>88.559999999999988</v>
      </c>
      <c r="N180" s="17">
        <v>56.088000000000001</v>
      </c>
      <c r="U180" s="7">
        <f t="shared" si="6"/>
        <v>37</v>
      </c>
      <c r="V180" s="7" t="s">
        <v>42</v>
      </c>
      <c r="W180" s="7">
        <f t="shared" si="7"/>
        <v>1</v>
      </c>
      <c r="X180" s="9">
        <f t="shared" si="8"/>
        <v>17</v>
      </c>
    </row>
    <row r="181" spans="2:24" x14ac:dyDescent="0.25">
      <c r="B181" s="10" t="s">
        <v>42</v>
      </c>
      <c r="E181" s="13">
        <v>19</v>
      </c>
      <c r="F181" s="12">
        <v>20</v>
      </c>
      <c r="G181" s="14" t="s">
        <v>44</v>
      </c>
      <c r="J181" s="15" t="s">
        <v>54</v>
      </c>
      <c r="L181" s="11">
        <v>12.992125984251969</v>
      </c>
      <c r="M181" s="16">
        <v>64.944000000000003</v>
      </c>
      <c r="N181" s="17">
        <v>46.575999999999993</v>
      </c>
      <c r="U181" s="7">
        <f t="shared" si="6"/>
        <v>28</v>
      </c>
      <c r="V181" s="7" t="s">
        <v>42</v>
      </c>
      <c r="W181" s="7">
        <f t="shared" si="7"/>
        <v>1</v>
      </c>
      <c r="X181" s="9">
        <f t="shared" si="8"/>
        <v>22</v>
      </c>
    </row>
    <row r="182" spans="2:24" x14ac:dyDescent="0.25">
      <c r="B182" s="10" t="s">
        <v>42</v>
      </c>
      <c r="E182" s="13">
        <v>20</v>
      </c>
      <c r="F182" s="12">
        <v>20</v>
      </c>
      <c r="G182" s="14" t="s">
        <v>44</v>
      </c>
      <c r="J182" s="15" t="s">
        <v>54</v>
      </c>
      <c r="L182" s="11">
        <v>11.023622047244094</v>
      </c>
      <c r="M182" s="16">
        <v>51.167999999999999</v>
      </c>
      <c r="N182" s="17">
        <v>34.767999999999994</v>
      </c>
      <c r="U182" s="7">
        <f t="shared" si="6"/>
        <v>32</v>
      </c>
      <c r="V182" s="7" t="s">
        <v>42</v>
      </c>
      <c r="W182" s="7">
        <f t="shared" si="7"/>
        <v>1</v>
      </c>
      <c r="X182" s="9">
        <f t="shared" si="8"/>
        <v>30</v>
      </c>
    </row>
    <row r="183" spans="2:24" x14ac:dyDescent="0.25">
      <c r="B183" s="10" t="s">
        <v>43</v>
      </c>
      <c r="E183" s="13">
        <v>1</v>
      </c>
      <c r="F183" s="12">
        <v>20</v>
      </c>
      <c r="G183" s="15" t="s">
        <v>47</v>
      </c>
      <c r="J183" s="15" t="s">
        <v>54</v>
      </c>
      <c r="L183" s="11">
        <v>9.0551181102362204</v>
      </c>
      <c r="M183" s="16">
        <v>22.632000000000001</v>
      </c>
      <c r="N183" s="17">
        <v>17.383999999999997</v>
      </c>
      <c r="U183" s="7">
        <f t="shared" si="6"/>
        <v>23</v>
      </c>
      <c r="V183" s="7" t="s">
        <v>43</v>
      </c>
      <c r="W183" s="7">
        <f t="shared" si="7"/>
        <v>1</v>
      </c>
      <c r="X183" s="9">
        <f t="shared" si="8"/>
        <v>45</v>
      </c>
    </row>
    <row r="184" spans="2:24" x14ac:dyDescent="0.25">
      <c r="B184" s="10" t="s">
        <v>43</v>
      </c>
      <c r="E184" s="13">
        <v>2</v>
      </c>
      <c r="F184" s="12">
        <v>20</v>
      </c>
      <c r="G184" s="15" t="s">
        <v>47</v>
      </c>
      <c r="J184" s="15" t="s">
        <v>54</v>
      </c>
      <c r="L184" s="11">
        <v>5.9055118110236222</v>
      </c>
      <c r="M184" s="16">
        <v>19.023999999999997</v>
      </c>
      <c r="N184" s="17">
        <v>9.1839999999999993</v>
      </c>
      <c r="U184" s="7">
        <f t="shared" si="6"/>
        <v>52</v>
      </c>
      <c r="V184" s="7" t="s">
        <v>43</v>
      </c>
      <c r="W184" s="7">
        <f t="shared" si="7"/>
        <v>1</v>
      </c>
      <c r="X184" s="9">
        <f t="shared" si="8"/>
        <v>105</v>
      </c>
    </row>
    <row r="185" spans="2:24" x14ac:dyDescent="0.25">
      <c r="B185" s="10" t="s">
        <v>43</v>
      </c>
      <c r="E185" s="13">
        <v>3</v>
      </c>
      <c r="F185" s="12">
        <v>20</v>
      </c>
      <c r="G185" s="14" t="s">
        <v>45</v>
      </c>
      <c r="J185" s="15" t="s">
        <v>54</v>
      </c>
      <c r="L185" s="11">
        <v>10.236220472440944</v>
      </c>
      <c r="M185" s="16">
        <v>39.031999999999996</v>
      </c>
      <c r="N185" s="17">
        <v>25.584</v>
      </c>
      <c r="U185" s="7">
        <f t="shared" si="6"/>
        <v>34</v>
      </c>
      <c r="V185" s="7" t="s">
        <v>43</v>
      </c>
      <c r="W185" s="7">
        <f t="shared" si="7"/>
        <v>1</v>
      </c>
      <c r="X185" s="9">
        <f t="shared" si="8"/>
        <v>35</v>
      </c>
    </row>
    <row r="186" spans="2:24" x14ac:dyDescent="0.25">
      <c r="B186" s="10" t="s">
        <v>43</v>
      </c>
      <c r="E186" s="13">
        <v>4</v>
      </c>
      <c r="F186" s="12">
        <v>20</v>
      </c>
      <c r="G186" s="14" t="s">
        <v>44</v>
      </c>
      <c r="J186" s="15" t="s">
        <v>54</v>
      </c>
      <c r="L186" s="11">
        <v>7.0866141732283463</v>
      </c>
      <c r="M186" s="16">
        <v>16.399999999999999</v>
      </c>
      <c r="N186" s="17">
        <v>15.743999999999998</v>
      </c>
      <c r="U186" s="7">
        <f t="shared" si="6"/>
        <v>4</v>
      </c>
      <c r="V186" s="7" t="s">
        <v>43</v>
      </c>
      <c r="W186" s="7">
        <f t="shared" si="7"/>
        <v>1</v>
      </c>
      <c r="X186" s="9">
        <f t="shared" si="8"/>
        <v>73</v>
      </c>
    </row>
    <row r="187" spans="2:24" x14ac:dyDescent="0.25">
      <c r="B187" s="10" t="s">
        <v>43</v>
      </c>
      <c r="E187" s="13">
        <v>5</v>
      </c>
      <c r="F187" s="12">
        <v>20</v>
      </c>
      <c r="G187" s="14" t="s">
        <v>45</v>
      </c>
      <c r="J187" s="15" t="s">
        <v>54</v>
      </c>
      <c r="L187" s="11">
        <v>22.440944881889763</v>
      </c>
      <c r="M187" s="16">
        <v>79.375999999999991</v>
      </c>
      <c r="N187" s="17">
        <v>43.295999999999992</v>
      </c>
      <c r="U187" s="7">
        <f t="shared" si="6"/>
        <v>45</v>
      </c>
      <c r="V187" s="7" t="s">
        <v>43</v>
      </c>
      <c r="W187" s="7">
        <f t="shared" si="7"/>
        <v>1</v>
      </c>
      <c r="X187" s="9">
        <f t="shared" si="8"/>
        <v>7</v>
      </c>
    </row>
    <row r="188" spans="2:24" x14ac:dyDescent="0.25">
      <c r="B188" s="10" t="s">
        <v>43</v>
      </c>
      <c r="E188" s="13">
        <v>6</v>
      </c>
      <c r="F188" s="12">
        <v>20</v>
      </c>
      <c r="G188" s="15" t="s">
        <v>47</v>
      </c>
      <c r="J188" s="15" t="s">
        <v>53</v>
      </c>
      <c r="L188" s="11">
        <v>3.9370078740157481</v>
      </c>
      <c r="M188" s="16">
        <v>42.64</v>
      </c>
      <c r="N188" s="17">
        <v>0</v>
      </c>
      <c r="U188" s="7">
        <f t="shared" si="6"/>
        <v>100</v>
      </c>
      <c r="V188" s="7" t="s">
        <v>43</v>
      </c>
      <c r="W188" s="7">
        <f t="shared" si="7"/>
        <v>6</v>
      </c>
      <c r="X188" s="9">
        <f t="shared" si="8"/>
        <v>237</v>
      </c>
    </row>
    <row r="189" spans="2:24" x14ac:dyDescent="0.25">
      <c r="B189" s="10" t="s">
        <v>43</v>
      </c>
      <c r="E189" s="13">
        <v>7</v>
      </c>
      <c r="F189" s="12">
        <v>20</v>
      </c>
      <c r="G189" s="15" t="s">
        <v>47</v>
      </c>
      <c r="J189" s="15" t="s">
        <v>54</v>
      </c>
      <c r="L189" s="11">
        <v>10.236220472440944</v>
      </c>
      <c r="M189" s="16">
        <v>49.527999999999999</v>
      </c>
      <c r="N189" s="17">
        <v>30.175999999999995</v>
      </c>
      <c r="U189" s="7">
        <f t="shared" si="6"/>
        <v>39</v>
      </c>
      <c r="V189" s="7" t="s">
        <v>43</v>
      </c>
      <c r="W189" s="7">
        <f t="shared" si="7"/>
        <v>1</v>
      </c>
      <c r="X189" s="9">
        <f t="shared" si="8"/>
        <v>35</v>
      </c>
    </row>
    <row r="190" spans="2:24" x14ac:dyDescent="0.25">
      <c r="B190" s="10" t="s">
        <v>43</v>
      </c>
      <c r="E190" s="13">
        <v>8</v>
      </c>
      <c r="F190" s="12">
        <v>20</v>
      </c>
      <c r="G190" s="15" t="s">
        <v>47</v>
      </c>
      <c r="J190" s="15" t="s">
        <v>54</v>
      </c>
      <c r="L190" s="11">
        <v>3.1496062992125982</v>
      </c>
      <c r="M190" s="16">
        <v>19.023999999999997</v>
      </c>
      <c r="N190" s="17">
        <v>6.56</v>
      </c>
      <c r="U190" s="7">
        <f t="shared" si="6"/>
        <v>66</v>
      </c>
      <c r="V190" s="7" t="s">
        <v>43</v>
      </c>
      <c r="W190" s="7">
        <f t="shared" si="7"/>
        <v>1</v>
      </c>
      <c r="X190" s="9">
        <f t="shared" si="8"/>
        <v>370</v>
      </c>
    </row>
    <row r="191" spans="2:24" x14ac:dyDescent="0.25">
      <c r="B191" s="10" t="s">
        <v>43</v>
      </c>
      <c r="E191" s="13">
        <v>9</v>
      </c>
      <c r="F191" s="12">
        <v>20</v>
      </c>
      <c r="G191" s="15" t="s">
        <v>47</v>
      </c>
      <c r="J191" s="15" t="s">
        <v>54</v>
      </c>
      <c r="L191" s="11">
        <v>7.8740157480314963</v>
      </c>
      <c r="M191" s="16">
        <v>37.064</v>
      </c>
      <c r="N191" s="17">
        <v>31.159999999999997</v>
      </c>
      <c r="U191" s="7">
        <f t="shared" si="6"/>
        <v>16</v>
      </c>
      <c r="V191" s="7" t="s">
        <v>43</v>
      </c>
      <c r="W191" s="7">
        <f t="shared" si="7"/>
        <v>1</v>
      </c>
      <c r="X191" s="9">
        <f t="shared" si="8"/>
        <v>59</v>
      </c>
    </row>
    <row r="192" spans="2:24" x14ac:dyDescent="0.25">
      <c r="B192" s="10" t="s">
        <v>43</v>
      </c>
      <c r="E192" s="13">
        <v>10</v>
      </c>
      <c r="F192" s="12">
        <v>20</v>
      </c>
      <c r="G192" s="15" t="s">
        <v>47</v>
      </c>
      <c r="J192" s="15" t="s">
        <v>54</v>
      </c>
      <c r="L192" s="11">
        <v>5.9055118110236222</v>
      </c>
      <c r="M192" s="16">
        <v>13.12</v>
      </c>
      <c r="N192" s="17">
        <v>4.92</v>
      </c>
      <c r="U192" s="7">
        <f t="shared" si="6"/>
        <v>63</v>
      </c>
      <c r="V192" s="7" t="s">
        <v>43</v>
      </c>
      <c r="W192" s="7">
        <f t="shared" si="7"/>
        <v>1</v>
      </c>
      <c r="X192" s="9">
        <f t="shared" si="8"/>
        <v>105</v>
      </c>
    </row>
    <row r="193" spans="2:24" x14ac:dyDescent="0.25">
      <c r="B193" s="10" t="s">
        <v>43</v>
      </c>
      <c r="E193" s="13">
        <v>11</v>
      </c>
      <c r="F193" s="12">
        <v>20</v>
      </c>
      <c r="G193" s="15" t="s">
        <v>47</v>
      </c>
      <c r="J193" s="15" t="s">
        <v>54</v>
      </c>
      <c r="L193" s="11">
        <v>11.023622047244094</v>
      </c>
      <c r="M193" s="16">
        <v>37.391999999999996</v>
      </c>
      <c r="N193" s="17">
        <v>25.584</v>
      </c>
      <c r="U193" s="7">
        <f t="shared" si="6"/>
        <v>32</v>
      </c>
      <c r="V193" s="7" t="s">
        <v>43</v>
      </c>
      <c r="W193" s="7">
        <f t="shared" si="7"/>
        <v>1</v>
      </c>
      <c r="X193" s="9">
        <f t="shared" si="8"/>
        <v>30</v>
      </c>
    </row>
    <row r="194" spans="2:24" x14ac:dyDescent="0.25">
      <c r="B194" s="10" t="s">
        <v>43</v>
      </c>
      <c r="E194" s="13">
        <v>12</v>
      </c>
      <c r="F194" s="12">
        <v>5</v>
      </c>
      <c r="G194" s="15" t="s">
        <v>47</v>
      </c>
      <c r="J194" s="15" t="s">
        <v>54</v>
      </c>
      <c r="L194" s="11">
        <v>1.1811023622047243</v>
      </c>
      <c r="M194" s="16">
        <v>13.12</v>
      </c>
      <c r="N194" s="17">
        <v>9.84</v>
      </c>
      <c r="U194" s="7">
        <f t="shared" ref="U194:U257" si="9">ROUND(((M194-N194)/M194)*100,0)</f>
        <v>25</v>
      </c>
      <c r="V194" s="7" t="s">
        <v>43</v>
      </c>
      <c r="W194" s="7">
        <f t="shared" ref="W194:W257" si="10">IF(J194="L",1,6)</f>
        <v>1</v>
      </c>
      <c r="X194" s="9">
        <f t="shared" si="8"/>
        <v>657</v>
      </c>
    </row>
    <row r="195" spans="2:24" x14ac:dyDescent="0.25">
      <c r="U195" s="7" t="e">
        <f t="shared" si="9"/>
        <v>#DIV/0!</v>
      </c>
      <c r="V195" s="7" t="s">
        <v>71</v>
      </c>
      <c r="W195" s="7">
        <f t="shared" si="10"/>
        <v>6</v>
      </c>
      <c r="X195" s="9" t="e">
        <f t="shared" ref="X195:X258" si="11">ROUND(F195/(L195^2*0.005454),0)</f>
        <v>#DIV/0!</v>
      </c>
    </row>
    <row r="196" spans="2:24" x14ac:dyDescent="0.25">
      <c r="U196" s="7" t="e">
        <f t="shared" si="9"/>
        <v>#DIV/0!</v>
      </c>
      <c r="V196" s="7" t="s">
        <v>71</v>
      </c>
      <c r="W196" s="7">
        <f t="shared" si="10"/>
        <v>6</v>
      </c>
      <c r="X196" s="9" t="e">
        <f t="shared" si="11"/>
        <v>#DIV/0!</v>
      </c>
    </row>
    <row r="197" spans="2:24" x14ac:dyDescent="0.25">
      <c r="U197" s="7" t="e">
        <f t="shared" si="9"/>
        <v>#DIV/0!</v>
      </c>
      <c r="V197" s="7" t="s">
        <v>71</v>
      </c>
      <c r="W197" s="7">
        <f t="shared" si="10"/>
        <v>6</v>
      </c>
      <c r="X197" s="9" t="e">
        <f t="shared" si="11"/>
        <v>#DIV/0!</v>
      </c>
    </row>
    <row r="198" spans="2:24" x14ac:dyDescent="0.25">
      <c r="U198" s="7" t="e">
        <f t="shared" si="9"/>
        <v>#DIV/0!</v>
      </c>
      <c r="V198" s="7" t="s">
        <v>71</v>
      </c>
      <c r="W198" s="7">
        <f t="shared" si="10"/>
        <v>6</v>
      </c>
      <c r="X198" s="9" t="e">
        <f t="shared" si="11"/>
        <v>#DIV/0!</v>
      </c>
    </row>
    <row r="199" spans="2:24" x14ac:dyDescent="0.25">
      <c r="U199" s="7" t="e">
        <f t="shared" si="9"/>
        <v>#DIV/0!</v>
      </c>
      <c r="V199" s="7" t="s">
        <v>71</v>
      </c>
      <c r="W199" s="7">
        <f t="shared" si="10"/>
        <v>6</v>
      </c>
      <c r="X199" s="9" t="e">
        <f t="shared" si="11"/>
        <v>#DIV/0!</v>
      </c>
    </row>
    <row r="200" spans="2:24" x14ac:dyDescent="0.25">
      <c r="U200" s="7" t="e">
        <f t="shared" si="9"/>
        <v>#DIV/0!</v>
      </c>
      <c r="V200" s="7" t="s">
        <v>71</v>
      </c>
      <c r="W200" s="7">
        <f t="shared" si="10"/>
        <v>6</v>
      </c>
      <c r="X200" s="9" t="e">
        <f t="shared" si="11"/>
        <v>#DIV/0!</v>
      </c>
    </row>
    <row r="201" spans="2:24" x14ac:dyDescent="0.25">
      <c r="U201" s="7" t="e">
        <f t="shared" si="9"/>
        <v>#DIV/0!</v>
      </c>
      <c r="V201" s="7" t="s">
        <v>71</v>
      </c>
      <c r="W201" s="7">
        <f t="shared" si="10"/>
        <v>6</v>
      </c>
      <c r="X201" s="9" t="e">
        <f t="shared" si="11"/>
        <v>#DIV/0!</v>
      </c>
    </row>
    <row r="202" spans="2:24" x14ac:dyDescent="0.25">
      <c r="U202" s="7" t="e">
        <f t="shared" si="9"/>
        <v>#DIV/0!</v>
      </c>
      <c r="V202" s="7" t="s">
        <v>71</v>
      </c>
      <c r="W202" s="7">
        <f t="shared" si="10"/>
        <v>6</v>
      </c>
      <c r="X202" s="9" t="e">
        <f t="shared" si="11"/>
        <v>#DIV/0!</v>
      </c>
    </row>
    <row r="203" spans="2:24" x14ac:dyDescent="0.25">
      <c r="U203" s="7" t="e">
        <f t="shared" si="9"/>
        <v>#DIV/0!</v>
      </c>
      <c r="V203" s="7" t="s">
        <v>71</v>
      </c>
      <c r="W203" s="7">
        <f t="shared" si="10"/>
        <v>6</v>
      </c>
      <c r="X203" s="9" t="e">
        <f t="shared" si="11"/>
        <v>#DIV/0!</v>
      </c>
    </row>
    <row r="204" spans="2:24" x14ac:dyDescent="0.25">
      <c r="U204" s="7" t="e">
        <f t="shared" si="9"/>
        <v>#DIV/0!</v>
      </c>
      <c r="V204" s="7" t="s">
        <v>71</v>
      </c>
      <c r="W204" s="7">
        <f t="shared" si="10"/>
        <v>6</v>
      </c>
      <c r="X204" s="9" t="e">
        <f t="shared" si="11"/>
        <v>#DIV/0!</v>
      </c>
    </row>
    <row r="205" spans="2:24" x14ac:dyDescent="0.25">
      <c r="U205" s="7" t="e">
        <f t="shared" si="9"/>
        <v>#DIV/0!</v>
      </c>
      <c r="V205" s="7" t="s">
        <v>71</v>
      </c>
      <c r="W205" s="7">
        <f t="shared" si="10"/>
        <v>6</v>
      </c>
      <c r="X205" s="9" t="e">
        <f t="shared" si="11"/>
        <v>#DIV/0!</v>
      </c>
    </row>
    <row r="206" spans="2:24" x14ac:dyDescent="0.25">
      <c r="U206" s="7" t="e">
        <f t="shared" si="9"/>
        <v>#DIV/0!</v>
      </c>
      <c r="V206" s="7" t="s">
        <v>71</v>
      </c>
      <c r="W206" s="7">
        <f t="shared" si="10"/>
        <v>6</v>
      </c>
      <c r="X206" s="9" t="e">
        <f t="shared" si="11"/>
        <v>#DIV/0!</v>
      </c>
    </row>
    <row r="207" spans="2:24" x14ac:dyDescent="0.25">
      <c r="U207" s="7" t="e">
        <f t="shared" si="9"/>
        <v>#DIV/0!</v>
      </c>
      <c r="V207" s="7" t="s">
        <v>71</v>
      </c>
      <c r="W207" s="7">
        <f t="shared" si="10"/>
        <v>6</v>
      </c>
      <c r="X207" s="9" t="e">
        <f t="shared" si="11"/>
        <v>#DIV/0!</v>
      </c>
    </row>
    <row r="208" spans="2:24" x14ac:dyDescent="0.25">
      <c r="U208" s="7" t="e">
        <f t="shared" si="9"/>
        <v>#DIV/0!</v>
      </c>
      <c r="V208" s="7" t="s">
        <v>71</v>
      </c>
      <c r="W208" s="7">
        <f t="shared" si="10"/>
        <v>6</v>
      </c>
      <c r="X208" s="9" t="e">
        <f t="shared" si="11"/>
        <v>#DIV/0!</v>
      </c>
    </row>
    <row r="209" spans="21:24" x14ac:dyDescent="0.25">
      <c r="U209" s="7" t="e">
        <f t="shared" si="9"/>
        <v>#DIV/0!</v>
      </c>
      <c r="V209" s="7" t="s">
        <v>71</v>
      </c>
      <c r="W209" s="7">
        <f t="shared" si="10"/>
        <v>6</v>
      </c>
      <c r="X209" s="9" t="e">
        <f t="shared" si="11"/>
        <v>#DIV/0!</v>
      </c>
    </row>
    <row r="210" spans="21:24" x14ac:dyDescent="0.25">
      <c r="U210" s="7" t="e">
        <f t="shared" si="9"/>
        <v>#DIV/0!</v>
      </c>
      <c r="V210" s="7" t="s">
        <v>71</v>
      </c>
      <c r="W210" s="7">
        <f t="shared" si="10"/>
        <v>6</v>
      </c>
      <c r="X210" s="9" t="e">
        <f t="shared" si="11"/>
        <v>#DIV/0!</v>
      </c>
    </row>
    <row r="211" spans="21:24" x14ac:dyDescent="0.25">
      <c r="U211" s="7" t="e">
        <f t="shared" si="9"/>
        <v>#DIV/0!</v>
      </c>
      <c r="V211" s="7" t="s">
        <v>71</v>
      </c>
      <c r="W211" s="7">
        <f t="shared" si="10"/>
        <v>6</v>
      </c>
      <c r="X211" s="9" t="e">
        <f t="shared" si="11"/>
        <v>#DIV/0!</v>
      </c>
    </row>
    <row r="212" spans="21:24" x14ac:dyDescent="0.25">
      <c r="U212" s="7" t="e">
        <f t="shared" si="9"/>
        <v>#DIV/0!</v>
      </c>
      <c r="V212" s="7" t="s">
        <v>71</v>
      </c>
      <c r="W212" s="7">
        <f t="shared" si="10"/>
        <v>6</v>
      </c>
      <c r="X212" s="9" t="e">
        <f t="shared" si="11"/>
        <v>#DIV/0!</v>
      </c>
    </row>
    <row r="213" spans="21:24" x14ac:dyDescent="0.25">
      <c r="U213" s="7" t="e">
        <f t="shared" si="9"/>
        <v>#DIV/0!</v>
      </c>
      <c r="V213" s="7" t="s">
        <v>71</v>
      </c>
      <c r="W213" s="7">
        <f t="shared" si="10"/>
        <v>6</v>
      </c>
      <c r="X213" s="9" t="e">
        <f t="shared" si="11"/>
        <v>#DIV/0!</v>
      </c>
    </row>
    <row r="214" spans="21:24" x14ac:dyDescent="0.25">
      <c r="U214" s="7" t="e">
        <f t="shared" si="9"/>
        <v>#DIV/0!</v>
      </c>
      <c r="V214" s="7" t="s">
        <v>71</v>
      </c>
      <c r="W214" s="7">
        <f t="shared" si="10"/>
        <v>6</v>
      </c>
      <c r="X214" s="9" t="e">
        <f t="shared" si="11"/>
        <v>#DIV/0!</v>
      </c>
    </row>
    <row r="215" spans="21:24" x14ac:dyDescent="0.25">
      <c r="U215" s="7" t="e">
        <f t="shared" si="9"/>
        <v>#DIV/0!</v>
      </c>
      <c r="V215" s="7" t="s">
        <v>71</v>
      </c>
      <c r="W215" s="7">
        <f t="shared" si="10"/>
        <v>6</v>
      </c>
      <c r="X215" s="9" t="e">
        <f t="shared" si="11"/>
        <v>#DIV/0!</v>
      </c>
    </row>
    <row r="216" spans="21:24" x14ac:dyDescent="0.25">
      <c r="U216" s="7" t="e">
        <f t="shared" si="9"/>
        <v>#DIV/0!</v>
      </c>
      <c r="V216" s="7" t="s">
        <v>71</v>
      </c>
      <c r="W216" s="7">
        <f t="shared" si="10"/>
        <v>6</v>
      </c>
      <c r="X216" s="9" t="e">
        <f t="shared" si="11"/>
        <v>#DIV/0!</v>
      </c>
    </row>
    <row r="217" spans="21:24" x14ac:dyDescent="0.25">
      <c r="U217" s="7" t="e">
        <f t="shared" si="9"/>
        <v>#DIV/0!</v>
      </c>
      <c r="V217" s="7" t="s">
        <v>71</v>
      </c>
      <c r="W217" s="7">
        <f t="shared" si="10"/>
        <v>6</v>
      </c>
      <c r="X217" s="9" t="e">
        <f t="shared" si="11"/>
        <v>#DIV/0!</v>
      </c>
    </row>
    <row r="218" spans="21:24" x14ac:dyDescent="0.25">
      <c r="U218" s="7" t="e">
        <f t="shared" si="9"/>
        <v>#DIV/0!</v>
      </c>
      <c r="V218" s="7" t="s">
        <v>71</v>
      </c>
      <c r="W218" s="7">
        <f t="shared" si="10"/>
        <v>6</v>
      </c>
      <c r="X218" s="9" t="e">
        <f t="shared" si="11"/>
        <v>#DIV/0!</v>
      </c>
    </row>
    <row r="219" spans="21:24" x14ac:dyDescent="0.25">
      <c r="U219" s="7" t="e">
        <f t="shared" si="9"/>
        <v>#DIV/0!</v>
      </c>
      <c r="V219" s="7" t="s">
        <v>71</v>
      </c>
      <c r="W219" s="7">
        <f t="shared" si="10"/>
        <v>6</v>
      </c>
      <c r="X219" s="9" t="e">
        <f t="shared" si="11"/>
        <v>#DIV/0!</v>
      </c>
    </row>
    <row r="220" spans="21:24" x14ac:dyDescent="0.25">
      <c r="U220" s="7" t="e">
        <f t="shared" si="9"/>
        <v>#DIV/0!</v>
      </c>
      <c r="V220" s="7" t="s">
        <v>71</v>
      </c>
      <c r="W220" s="7">
        <f t="shared" si="10"/>
        <v>6</v>
      </c>
      <c r="X220" s="9" t="e">
        <f t="shared" si="11"/>
        <v>#DIV/0!</v>
      </c>
    </row>
    <row r="221" spans="21:24" x14ac:dyDescent="0.25">
      <c r="U221" s="7" t="e">
        <f t="shared" si="9"/>
        <v>#DIV/0!</v>
      </c>
      <c r="V221" s="7" t="s">
        <v>71</v>
      </c>
      <c r="W221" s="7">
        <f t="shared" si="10"/>
        <v>6</v>
      </c>
      <c r="X221" s="9" t="e">
        <f t="shared" si="11"/>
        <v>#DIV/0!</v>
      </c>
    </row>
    <row r="222" spans="21:24" x14ac:dyDescent="0.25">
      <c r="U222" s="7" t="e">
        <f t="shared" si="9"/>
        <v>#DIV/0!</v>
      </c>
      <c r="V222" s="7" t="s">
        <v>71</v>
      </c>
      <c r="W222" s="7">
        <f t="shared" si="10"/>
        <v>6</v>
      </c>
      <c r="X222" s="9" t="e">
        <f t="shared" si="11"/>
        <v>#DIV/0!</v>
      </c>
    </row>
    <row r="223" spans="21:24" x14ac:dyDescent="0.25">
      <c r="U223" s="7" t="e">
        <f t="shared" si="9"/>
        <v>#DIV/0!</v>
      </c>
      <c r="V223" s="7" t="s">
        <v>71</v>
      </c>
      <c r="W223" s="7">
        <f t="shared" si="10"/>
        <v>6</v>
      </c>
      <c r="X223" s="9" t="e">
        <f t="shared" si="11"/>
        <v>#DIV/0!</v>
      </c>
    </row>
    <row r="224" spans="21:24" x14ac:dyDescent="0.25">
      <c r="U224" s="7" t="e">
        <f t="shared" si="9"/>
        <v>#DIV/0!</v>
      </c>
      <c r="V224" s="7" t="s">
        <v>71</v>
      </c>
      <c r="W224" s="7">
        <f t="shared" si="10"/>
        <v>6</v>
      </c>
      <c r="X224" s="9" t="e">
        <f t="shared" si="11"/>
        <v>#DIV/0!</v>
      </c>
    </row>
    <row r="225" spans="21:24" x14ac:dyDescent="0.25">
      <c r="U225" s="7" t="e">
        <f t="shared" si="9"/>
        <v>#DIV/0!</v>
      </c>
      <c r="V225" s="7" t="s">
        <v>71</v>
      </c>
      <c r="W225" s="7">
        <f t="shared" si="10"/>
        <v>6</v>
      </c>
      <c r="X225" s="9" t="e">
        <f t="shared" si="11"/>
        <v>#DIV/0!</v>
      </c>
    </row>
    <row r="226" spans="21:24" x14ac:dyDescent="0.25">
      <c r="U226" s="7" t="e">
        <f t="shared" si="9"/>
        <v>#DIV/0!</v>
      </c>
      <c r="V226" s="7" t="s">
        <v>71</v>
      </c>
      <c r="W226" s="7">
        <f t="shared" si="10"/>
        <v>6</v>
      </c>
      <c r="X226" s="9" t="e">
        <f t="shared" si="11"/>
        <v>#DIV/0!</v>
      </c>
    </row>
    <row r="227" spans="21:24" x14ac:dyDescent="0.25">
      <c r="U227" s="7" t="e">
        <f t="shared" si="9"/>
        <v>#DIV/0!</v>
      </c>
      <c r="V227" s="7" t="s">
        <v>71</v>
      </c>
      <c r="W227" s="7">
        <f t="shared" si="10"/>
        <v>6</v>
      </c>
      <c r="X227" s="9" t="e">
        <f t="shared" si="11"/>
        <v>#DIV/0!</v>
      </c>
    </row>
    <row r="228" spans="21:24" x14ac:dyDescent="0.25">
      <c r="U228" s="7" t="e">
        <f t="shared" si="9"/>
        <v>#DIV/0!</v>
      </c>
      <c r="V228" s="7" t="s">
        <v>71</v>
      </c>
      <c r="W228" s="7">
        <f t="shared" si="10"/>
        <v>6</v>
      </c>
      <c r="X228" s="9" t="e">
        <f t="shared" si="11"/>
        <v>#DIV/0!</v>
      </c>
    </row>
    <row r="229" spans="21:24" x14ac:dyDescent="0.25">
      <c r="U229" s="7" t="e">
        <f t="shared" si="9"/>
        <v>#DIV/0!</v>
      </c>
      <c r="V229" s="7" t="s">
        <v>71</v>
      </c>
      <c r="W229" s="7">
        <f t="shared" si="10"/>
        <v>6</v>
      </c>
      <c r="X229" s="9" t="e">
        <f t="shared" si="11"/>
        <v>#DIV/0!</v>
      </c>
    </row>
    <row r="230" spans="21:24" x14ac:dyDescent="0.25">
      <c r="U230" s="7" t="e">
        <f t="shared" si="9"/>
        <v>#DIV/0!</v>
      </c>
      <c r="V230" s="7" t="s">
        <v>71</v>
      </c>
      <c r="W230" s="7">
        <f t="shared" si="10"/>
        <v>6</v>
      </c>
      <c r="X230" s="9" t="e">
        <f t="shared" si="11"/>
        <v>#DIV/0!</v>
      </c>
    </row>
    <row r="231" spans="21:24" x14ac:dyDescent="0.25">
      <c r="U231" s="7" t="e">
        <f t="shared" si="9"/>
        <v>#DIV/0!</v>
      </c>
      <c r="V231" s="7" t="s">
        <v>71</v>
      </c>
      <c r="W231" s="7">
        <f t="shared" si="10"/>
        <v>6</v>
      </c>
      <c r="X231" s="9" t="e">
        <f t="shared" si="11"/>
        <v>#DIV/0!</v>
      </c>
    </row>
    <row r="232" spans="21:24" x14ac:dyDescent="0.25">
      <c r="U232" s="7" t="e">
        <f t="shared" si="9"/>
        <v>#DIV/0!</v>
      </c>
      <c r="V232" s="7" t="s">
        <v>71</v>
      </c>
      <c r="W232" s="7">
        <f t="shared" si="10"/>
        <v>6</v>
      </c>
      <c r="X232" s="9" t="e">
        <f t="shared" si="11"/>
        <v>#DIV/0!</v>
      </c>
    </row>
    <row r="233" spans="21:24" x14ac:dyDescent="0.25">
      <c r="U233" s="7" t="e">
        <f t="shared" si="9"/>
        <v>#DIV/0!</v>
      </c>
      <c r="V233" s="7" t="s">
        <v>71</v>
      </c>
      <c r="W233" s="7">
        <f t="shared" si="10"/>
        <v>6</v>
      </c>
      <c r="X233" s="9" t="e">
        <f t="shared" si="11"/>
        <v>#DIV/0!</v>
      </c>
    </row>
    <row r="234" spans="21:24" x14ac:dyDescent="0.25">
      <c r="U234" s="7" t="e">
        <f t="shared" si="9"/>
        <v>#DIV/0!</v>
      </c>
      <c r="V234" s="7" t="s">
        <v>71</v>
      </c>
      <c r="W234" s="7">
        <f t="shared" si="10"/>
        <v>6</v>
      </c>
      <c r="X234" s="9" t="e">
        <f t="shared" si="11"/>
        <v>#DIV/0!</v>
      </c>
    </row>
    <row r="235" spans="21:24" x14ac:dyDescent="0.25">
      <c r="U235" s="7" t="e">
        <f t="shared" si="9"/>
        <v>#DIV/0!</v>
      </c>
      <c r="V235" s="7" t="s">
        <v>71</v>
      </c>
      <c r="W235" s="7">
        <f t="shared" si="10"/>
        <v>6</v>
      </c>
      <c r="X235" s="9" t="e">
        <f t="shared" si="11"/>
        <v>#DIV/0!</v>
      </c>
    </row>
    <row r="236" spans="21:24" x14ac:dyDescent="0.25">
      <c r="U236" s="7" t="e">
        <f t="shared" si="9"/>
        <v>#DIV/0!</v>
      </c>
      <c r="V236" s="7" t="s">
        <v>71</v>
      </c>
      <c r="W236" s="7">
        <f t="shared" si="10"/>
        <v>6</v>
      </c>
      <c r="X236" s="9" t="e">
        <f t="shared" si="11"/>
        <v>#DIV/0!</v>
      </c>
    </row>
    <row r="237" spans="21:24" x14ac:dyDescent="0.25">
      <c r="U237" s="7" t="e">
        <f t="shared" si="9"/>
        <v>#DIV/0!</v>
      </c>
      <c r="V237" s="7" t="s">
        <v>71</v>
      </c>
      <c r="W237" s="7">
        <f t="shared" si="10"/>
        <v>6</v>
      </c>
      <c r="X237" s="9" t="e">
        <f t="shared" si="11"/>
        <v>#DIV/0!</v>
      </c>
    </row>
    <row r="238" spans="21:24" x14ac:dyDescent="0.25">
      <c r="U238" s="7" t="e">
        <f t="shared" si="9"/>
        <v>#DIV/0!</v>
      </c>
      <c r="V238" s="7" t="s">
        <v>71</v>
      </c>
      <c r="W238" s="7">
        <f t="shared" si="10"/>
        <v>6</v>
      </c>
      <c r="X238" s="9" t="e">
        <f t="shared" si="11"/>
        <v>#DIV/0!</v>
      </c>
    </row>
    <row r="239" spans="21:24" x14ac:dyDescent="0.25">
      <c r="U239" s="7" t="e">
        <f t="shared" si="9"/>
        <v>#DIV/0!</v>
      </c>
      <c r="V239" s="7" t="s">
        <v>71</v>
      </c>
      <c r="W239" s="7">
        <f t="shared" si="10"/>
        <v>6</v>
      </c>
      <c r="X239" s="9" t="e">
        <f t="shared" si="11"/>
        <v>#DIV/0!</v>
      </c>
    </row>
    <row r="240" spans="21:24" x14ac:dyDescent="0.25">
      <c r="U240" s="7" t="e">
        <f t="shared" si="9"/>
        <v>#DIV/0!</v>
      </c>
      <c r="V240" s="7" t="s">
        <v>71</v>
      </c>
      <c r="W240" s="7">
        <f t="shared" si="10"/>
        <v>6</v>
      </c>
      <c r="X240" s="9" t="e">
        <f t="shared" si="11"/>
        <v>#DIV/0!</v>
      </c>
    </row>
    <row r="241" spans="21:24" x14ac:dyDescent="0.25">
      <c r="U241" s="7" t="e">
        <f t="shared" si="9"/>
        <v>#DIV/0!</v>
      </c>
      <c r="V241" s="7" t="s">
        <v>71</v>
      </c>
      <c r="W241" s="7">
        <f t="shared" si="10"/>
        <v>6</v>
      </c>
      <c r="X241" s="9" t="e">
        <f t="shared" si="11"/>
        <v>#DIV/0!</v>
      </c>
    </row>
    <row r="242" spans="21:24" x14ac:dyDescent="0.25">
      <c r="U242" s="7" t="e">
        <f t="shared" si="9"/>
        <v>#DIV/0!</v>
      </c>
      <c r="V242" s="7" t="s">
        <v>71</v>
      </c>
      <c r="W242" s="7">
        <f t="shared" si="10"/>
        <v>6</v>
      </c>
      <c r="X242" s="9" t="e">
        <f t="shared" si="11"/>
        <v>#DIV/0!</v>
      </c>
    </row>
    <row r="243" spans="21:24" x14ac:dyDescent="0.25">
      <c r="U243" s="7" t="e">
        <f t="shared" si="9"/>
        <v>#DIV/0!</v>
      </c>
      <c r="V243" s="7" t="s">
        <v>71</v>
      </c>
      <c r="W243" s="7">
        <f t="shared" si="10"/>
        <v>6</v>
      </c>
      <c r="X243" s="9" t="e">
        <f t="shared" si="11"/>
        <v>#DIV/0!</v>
      </c>
    </row>
    <row r="244" spans="21:24" x14ac:dyDescent="0.25">
      <c r="U244" s="7" t="e">
        <f t="shared" si="9"/>
        <v>#DIV/0!</v>
      </c>
      <c r="V244" s="7" t="s">
        <v>71</v>
      </c>
      <c r="W244" s="7">
        <f t="shared" si="10"/>
        <v>6</v>
      </c>
      <c r="X244" s="9" t="e">
        <f t="shared" si="11"/>
        <v>#DIV/0!</v>
      </c>
    </row>
    <row r="245" spans="21:24" x14ac:dyDescent="0.25">
      <c r="U245" s="7" t="e">
        <f t="shared" si="9"/>
        <v>#DIV/0!</v>
      </c>
      <c r="V245" s="7" t="s">
        <v>71</v>
      </c>
      <c r="W245" s="7">
        <f t="shared" si="10"/>
        <v>6</v>
      </c>
      <c r="X245" s="9" t="e">
        <f t="shared" si="11"/>
        <v>#DIV/0!</v>
      </c>
    </row>
    <row r="246" spans="21:24" x14ac:dyDescent="0.25">
      <c r="U246" s="7" t="e">
        <f t="shared" si="9"/>
        <v>#DIV/0!</v>
      </c>
      <c r="V246" s="7" t="s">
        <v>71</v>
      </c>
      <c r="W246" s="7">
        <f t="shared" si="10"/>
        <v>6</v>
      </c>
      <c r="X246" s="9" t="e">
        <f t="shared" si="11"/>
        <v>#DIV/0!</v>
      </c>
    </row>
    <row r="247" spans="21:24" x14ac:dyDescent="0.25">
      <c r="U247" s="7" t="e">
        <f t="shared" si="9"/>
        <v>#DIV/0!</v>
      </c>
      <c r="V247" s="7" t="s">
        <v>71</v>
      </c>
      <c r="W247" s="7">
        <f t="shared" si="10"/>
        <v>6</v>
      </c>
      <c r="X247" s="9" t="e">
        <f t="shared" si="11"/>
        <v>#DIV/0!</v>
      </c>
    </row>
    <row r="248" spans="21:24" x14ac:dyDescent="0.25">
      <c r="U248" s="7" t="e">
        <f t="shared" si="9"/>
        <v>#DIV/0!</v>
      </c>
      <c r="V248" s="7" t="s">
        <v>71</v>
      </c>
      <c r="W248" s="7">
        <f t="shared" si="10"/>
        <v>6</v>
      </c>
      <c r="X248" s="9" t="e">
        <f t="shared" si="11"/>
        <v>#DIV/0!</v>
      </c>
    </row>
    <row r="249" spans="21:24" x14ac:dyDescent="0.25">
      <c r="U249" s="7" t="e">
        <f t="shared" si="9"/>
        <v>#DIV/0!</v>
      </c>
      <c r="V249" s="7" t="s">
        <v>71</v>
      </c>
      <c r="W249" s="7">
        <f t="shared" si="10"/>
        <v>6</v>
      </c>
      <c r="X249" s="9" t="e">
        <f t="shared" si="11"/>
        <v>#DIV/0!</v>
      </c>
    </row>
    <row r="250" spans="21:24" x14ac:dyDescent="0.25">
      <c r="U250" s="7" t="e">
        <f t="shared" si="9"/>
        <v>#DIV/0!</v>
      </c>
      <c r="V250" s="7" t="s">
        <v>71</v>
      </c>
      <c r="W250" s="7">
        <f t="shared" si="10"/>
        <v>6</v>
      </c>
      <c r="X250" s="9" t="e">
        <f t="shared" si="11"/>
        <v>#DIV/0!</v>
      </c>
    </row>
    <row r="251" spans="21:24" x14ac:dyDescent="0.25">
      <c r="U251" s="7" t="e">
        <f t="shared" si="9"/>
        <v>#DIV/0!</v>
      </c>
      <c r="V251" s="7" t="s">
        <v>71</v>
      </c>
      <c r="W251" s="7">
        <f t="shared" si="10"/>
        <v>6</v>
      </c>
      <c r="X251" s="9" t="e">
        <f t="shared" si="11"/>
        <v>#DIV/0!</v>
      </c>
    </row>
    <row r="252" spans="21:24" x14ac:dyDescent="0.25">
      <c r="U252" s="7" t="e">
        <f t="shared" si="9"/>
        <v>#DIV/0!</v>
      </c>
      <c r="V252" s="7" t="s">
        <v>71</v>
      </c>
      <c r="W252" s="7">
        <f t="shared" si="10"/>
        <v>6</v>
      </c>
      <c r="X252" s="9" t="e">
        <f t="shared" si="11"/>
        <v>#DIV/0!</v>
      </c>
    </row>
    <row r="253" spans="21:24" x14ac:dyDescent="0.25">
      <c r="U253" s="7" t="e">
        <f t="shared" si="9"/>
        <v>#DIV/0!</v>
      </c>
      <c r="V253" s="7" t="s">
        <v>71</v>
      </c>
      <c r="W253" s="7">
        <f t="shared" si="10"/>
        <v>6</v>
      </c>
      <c r="X253" s="9" t="e">
        <f t="shared" si="11"/>
        <v>#DIV/0!</v>
      </c>
    </row>
    <row r="254" spans="21:24" x14ac:dyDescent="0.25">
      <c r="U254" s="7" t="e">
        <f t="shared" si="9"/>
        <v>#DIV/0!</v>
      </c>
      <c r="V254" s="7" t="s">
        <v>71</v>
      </c>
      <c r="W254" s="7">
        <f t="shared" si="10"/>
        <v>6</v>
      </c>
      <c r="X254" s="9" t="e">
        <f t="shared" si="11"/>
        <v>#DIV/0!</v>
      </c>
    </row>
    <row r="255" spans="21:24" x14ac:dyDescent="0.25">
      <c r="U255" s="7" t="e">
        <f t="shared" si="9"/>
        <v>#DIV/0!</v>
      </c>
      <c r="V255" s="7" t="s">
        <v>71</v>
      </c>
      <c r="W255" s="7">
        <f t="shared" si="10"/>
        <v>6</v>
      </c>
      <c r="X255" s="9" t="e">
        <f t="shared" si="11"/>
        <v>#DIV/0!</v>
      </c>
    </row>
    <row r="256" spans="21:24" x14ac:dyDescent="0.25">
      <c r="U256" s="7" t="e">
        <f t="shared" si="9"/>
        <v>#DIV/0!</v>
      </c>
      <c r="V256" s="7" t="s">
        <v>71</v>
      </c>
      <c r="W256" s="7">
        <f t="shared" si="10"/>
        <v>6</v>
      </c>
      <c r="X256" s="9" t="e">
        <f t="shared" si="11"/>
        <v>#DIV/0!</v>
      </c>
    </row>
    <row r="257" spans="21:24" x14ac:dyDescent="0.25">
      <c r="U257" s="7" t="e">
        <f t="shared" si="9"/>
        <v>#DIV/0!</v>
      </c>
      <c r="V257" s="7" t="s">
        <v>71</v>
      </c>
      <c r="W257" s="7">
        <f t="shared" si="10"/>
        <v>6</v>
      </c>
      <c r="X257" s="9" t="e">
        <f t="shared" si="11"/>
        <v>#DIV/0!</v>
      </c>
    </row>
    <row r="258" spans="21:24" x14ac:dyDescent="0.25">
      <c r="U258" s="7" t="e">
        <f t="shared" ref="U258:U321" si="12">ROUND(((M258-N258)/M258)*100,0)</f>
        <v>#DIV/0!</v>
      </c>
      <c r="V258" s="7" t="s">
        <v>71</v>
      </c>
      <c r="W258" s="7">
        <f t="shared" ref="W258:W321" si="13">IF(J258="L",1,6)</f>
        <v>6</v>
      </c>
      <c r="X258" s="9" t="e">
        <f t="shared" si="11"/>
        <v>#DIV/0!</v>
      </c>
    </row>
    <row r="259" spans="21:24" x14ac:dyDescent="0.25">
      <c r="U259" s="7" t="e">
        <f t="shared" si="12"/>
        <v>#DIV/0!</v>
      </c>
      <c r="V259" s="7" t="s">
        <v>71</v>
      </c>
      <c r="W259" s="7">
        <f t="shared" si="13"/>
        <v>6</v>
      </c>
      <c r="X259" s="9" t="e">
        <f t="shared" ref="X259:X322" si="14">ROUND(F259/(L259^2*0.005454),0)</f>
        <v>#DIV/0!</v>
      </c>
    </row>
    <row r="260" spans="21:24" x14ac:dyDescent="0.25">
      <c r="U260" s="7" t="e">
        <f t="shared" si="12"/>
        <v>#DIV/0!</v>
      </c>
      <c r="V260" s="7" t="s">
        <v>71</v>
      </c>
      <c r="W260" s="7">
        <f t="shared" si="13"/>
        <v>6</v>
      </c>
      <c r="X260" s="9" t="e">
        <f t="shared" si="14"/>
        <v>#DIV/0!</v>
      </c>
    </row>
    <row r="261" spans="21:24" x14ac:dyDescent="0.25">
      <c r="U261" s="7" t="e">
        <f t="shared" si="12"/>
        <v>#DIV/0!</v>
      </c>
      <c r="V261" s="7" t="s">
        <v>71</v>
      </c>
      <c r="W261" s="7">
        <f t="shared" si="13"/>
        <v>6</v>
      </c>
      <c r="X261" s="9" t="e">
        <f t="shared" si="14"/>
        <v>#DIV/0!</v>
      </c>
    </row>
    <row r="262" spans="21:24" x14ac:dyDescent="0.25">
      <c r="U262" s="7" t="e">
        <f t="shared" si="12"/>
        <v>#DIV/0!</v>
      </c>
      <c r="V262" s="7" t="s">
        <v>71</v>
      </c>
      <c r="W262" s="7">
        <f t="shared" si="13"/>
        <v>6</v>
      </c>
      <c r="X262" s="9" t="e">
        <f t="shared" si="14"/>
        <v>#DIV/0!</v>
      </c>
    </row>
    <row r="263" spans="21:24" x14ac:dyDescent="0.25">
      <c r="U263" s="7" t="e">
        <f t="shared" si="12"/>
        <v>#DIV/0!</v>
      </c>
      <c r="V263" s="7" t="s">
        <v>71</v>
      </c>
      <c r="W263" s="7">
        <f t="shared" si="13"/>
        <v>6</v>
      </c>
      <c r="X263" s="9" t="e">
        <f t="shared" si="14"/>
        <v>#DIV/0!</v>
      </c>
    </row>
    <row r="264" spans="21:24" x14ac:dyDescent="0.25">
      <c r="U264" s="7" t="e">
        <f t="shared" si="12"/>
        <v>#DIV/0!</v>
      </c>
      <c r="V264" s="7" t="s">
        <v>71</v>
      </c>
      <c r="W264" s="7">
        <f t="shared" si="13"/>
        <v>6</v>
      </c>
      <c r="X264" s="9" t="e">
        <f t="shared" si="14"/>
        <v>#DIV/0!</v>
      </c>
    </row>
    <row r="265" spans="21:24" x14ac:dyDescent="0.25">
      <c r="U265" s="7" t="e">
        <f t="shared" si="12"/>
        <v>#DIV/0!</v>
      </c>
      <c r="V265" s="7" t="s">
        <v>71</v>
      </c>
      <c r="W265" s="7">
        <f t="shared" si="13"/>
        <v>6</v>
      </c>
      <c r="X265" s="9" t="e">
        <f t="shared" si="14"/>
        <v>#DIV/0!</v>
      </c>
    </row>
    <row r="266" spans="21:24" x14ac:dyDescent="0.25">
      <c r="U266" s="7" t="e">
        <f t="shared" si="12"/>
        <v>#DIV/0!</v>
      </c>
      <c r="V266" s="7" t="s">
        <v>71</v>
      </c>
      <c r="W266" s="7">
        <f t="shared" si="13"/>
        <v>6</v>
      </c>
      <c r="X266" s="9" t="e">
        <f t="shared" si="14"/>
        <v>#DIV/0!</v>
      </c>
    </row>
    <row r="267" spans="21:24" x14ac:dyDescent="0.25">
      <c r="U267" s="7" t="e">
        <f t="shared" si="12"/>
        <v>#DIV/0!</v>
      </c>
      <c r="V267" s="7" t="s">
        <v>71</v>
      </c>
      <c r="W267" s="7">
        <f t="shared" si="13"/>
        <v>6</v>
      </c>
      <c r="X267" s="9" t="e">
        <f t="shared" si="14"/>
        <v>#DIV/0!</v>
      </c>
    </row>
    <row r="268" spans="21:24" x14ac:dyDescent="0.25">
      <c r="U268" s="7" t="e">
        <f t="shared" si="12"/>
        <v>#DIV/0!</v>
      </c>
      <c r="V268" s="7" t="s">
        <v>71</v>
      </c>
      <c r="W268" s="7">
        <f t="shared" si="13"/>
        <v>6</v>
      </c>
      <c r="X268" s="9" t="e">
        <f t="shared" si="14"/>
        <v>#DIV/0!</v>
      </c>
    </row>
    <row r="269" spans="21:24" x14ac:dyDescent="0.25">
      <c r="U269" s="7" t="e">
        <f t="shared" si="12"/>
        <v>#DIV/0!</v>
      </c>
      <c r="V269" s="7" t="s">
        <v>71</v>
      </c>
      <c r="W269" s="7">
        <f t="shared" si="13"/>
        <v>6</v>
      </c>
      <c r="X269" s="9" t="e">
        <f t="shared" si="14"/>
        <v>#DIV/0!</v>
      </c>
    </row>
    <row r="270" spans="21:24" x14ac:dyDescent="0.25">
      <c r="U270" s="7" t="e">
        <f t="shared" si="12"/>
        <v>#DIV/0!</v>
      </c>
      <c r="V270" s="7" t="s">
        <v>71</v>
      </c>
      <c r="W270" s="7">
        <f t="shared" si="13"/>
        <v>6</v>
      </c>
      <c r="X270" s="9" t="e">
        <f t="shared" si="14"/>
        <v>#DIV/0!</v>
      </c>
    </row>
    <row r="271" spans="21:24" x14ac:dyDescent="0.25">
      <c r="U271" s="7" t="e">
        <f t="shared" si="12"/>
        <v>#DIV/0!</v>
      </c>
      <c r="V271" s="7" t="s">
        <v>71</v>
      </c>
      <c r="W271" s="7">
        <f t="shared" si="13"/>
        <v>6</v>
      </c>
      <c r="X271" s="9" t="e">
        <f t="shared" si="14"/>
        <v>#DIV/0!</v>
      </c>
    </row>
    <row r="272" spans="21:24" x14ac:dyDescent="0.25">
      <c r="U272" s="7" t="e">
        <f t="shared" si="12"/>
        <v>#DIV/0!</v>
      </c>
      <c r="V272" s="7" t="s">
        <v>71</v>
      </c>
      <c r="W272" s="7">
        <f t="shared" si="13"/>
        <v>6</v>
      </c>
      <c r="X272" s="9" t="e">
        <f t="shared" si="14"/>
        <v>#DIV/0!</v>
      </c>
    </row>
    <row r="273" spans="21:24" x14ac:dyDescent="0.25">
      <c r="U273" s="7" t="e">
        <f t="shared" si="12"/>
        <v>#DIV/0!</v>
      </c>
      <c r="V273" s="7" t="s">
        <v>71</v>
      </c>
      <c r="W273" s="7">
        <f t="shared" si="13"/>
        <v>6</v>
      </c>
      <c r="X273" s="9" t="e">
        <f t="shared" si="14"/>
        <v>#DIV/0!</v>
      </c>
    </row>
    <row r="274" spans="21:24" x14ac:dyDescent="0.25">
      <c r="U274" s="7" t="e">
        <f t="shared" si="12"/>
        <v>#DIV/0!</v>
      </c>
      <c r="V274" s="7" t="s">
        <v>71</v>
      </c>
      <c r="W274" s="7">
        <f t="shared" si="13"/>
        <v>6</v>
      </c>
      <c r="X274" s="9" t="e">
        <f t="shared" si="14"/>
        <v>#DIV/0!</v>
      </c>
    </row>
    <row r="275" spans="21:24" x14ac:dyDescent="0.25">
      <c r="U275" s="7" t="e">
        <f t="shared" si="12"/>
        <v>#DIV/0!</v>
      </c>
      <c r="V275" s="7" t="s">
        <v>71</v>
      </c>
      <c r="W275" s="7">
        <f t="shared" si="13"/>
        <v>6</v>
      </c>
      <c r="X275" s="9" t="e">
        <f t="shared" si="14"/>
        <v>#DIV/0!</v>
      </c>
    </row>
    <row r="276" spans="21:24" x14ac:dyDescent="0.25">
      <c r="U276" s="7" t="e">
        <f t="shared" si="12"/>
        <v>#DIV/0!</v>
      </c>
      <c r="V276" s="7" t="s">
        <v>71</v>
      </c>
      <c r="W276" s="7">
        <f t="shared" si="13"/>
        <v>6</v>
      </c>
      <c r="X276" s="9" t="e">
        <f t="shared" si="14"/>
        <v>#DIV/0!</v>
      </c>
    </row>
    <row r="277" spans="21:24" x14ac:dyDescent="0.25">
      <c r="U277" s="7" t="e">
        <f t="shared" si="12"/>
        <v>#DIV/0!</v>
      </c>
      <c r="V277" s="7" t="s">
        <v>71</v>
      </c>
      <c r="W277" s="7">
        <f t="shared" si="13"/>
        <v>6</v>
      </c>
      <c r="X277" s="9" t="e">
        <f t="shared" si="14"/>
        <v>#DIV/0!</v>
      </c>
    </row>
    <row r="278" spans="21:24" x14ac:dyDescent="0.25">
      <c r="U278" s="7" t="e">
        <f t="shared" si="12"/>
        <v>#DIV/0!</v>
      </c>
      <c r="V278" s="7" t="s">
        <v>71</v>
      </c>
      <c r="W278" s="7">
        <f t="shared" si="13"/>
        <v>6</v>
      </c>
      <c r="X278" s="9" t="e">
        <f t="shared" si="14"/>
        <v>#DIV/0!</v>
      </c>
    </row>
    <row r="279" spans="21:24" x14ac:dyDescent="0.25">
      <c r="U279" s="7" t="e">
        <f t="shared" si="12"/>
        <v>#DIV/0!</v>
      </c>
      <c r="V279" s="7" t="s">
        <v>71</v>
      </c>
      <c r="W279" s="7">
        <f t="shared" si="13"/>
        <v>6</v>
      </c>
      <c r="X279" s="9" t="e">
        <f t="shared" si="14"/>
        <v>#DIV/0!</v>
      </c>
    </row>
    <row r="280" spans="21:24" x14ac:dyDescent="0.25">
      <c r="U280" s="7" t="e">
        <f t="shared" si="12"/>
        <v>#DIV/0!</v>
      </c>
      <c r="V280" s="7" t="s">
        <v>71</v>
      </c>
      <c r="W280" s="7">
        <f t="shared" si="13"/>
        <v>6</v>
      </c>
      <c r="X280" s="9" t="e">
        <f t="shared" si="14"/>
        <v>#DIV/0!</v>
      </c>
    </row>
    <row r="281" spans="21:24" x14ac:dyDescent="0.25">
      <c r="U281" s="7" t="e">
        <f t="shared" si="12"/>
        <v>#DIV/0!</v>
      </c>
      <c r="V281" s="7" t="s">
        <v>71</v>
      </c>
      <c r="W281" s="7">
        <f t="shared" si="13"/>
        <v>6</v>
      </c>
      <c r="X281" s="9" t="e">
        <f t="shared" si="14"/>
        <v>#DIV/0!</v>
      </c>
    </row>
    <row r="282" spans="21:24" x14ac:dyDescent="0.25">
      <c r="U282" s="7" t="e">
        <f t="shared" si="12"/>
        <v>#DIV/0!</v>
      </c>
      <c r="V282" s="7" t="s">
        <v>71</v>
      </c>
      <c r="W282" s="7">
        <f t="shared" si="13"/>
        <v>6</v>
      </c>
      <c r="X282" s="9" t="e">
        <f t="shared" si="14"/>
        <v>#DIV/0!</v>
      </c>
    </row>
    <row r="283" spans="21:24" x14ac:dyDescent="0.25">
      <c r="U283" s="7" t="e">
        <f t="shared" si="12"/>
        <v>#DIV/0!</v>
      </c>
      <c r="V283" s="7" t="s">
        <v>71</v>
      </c>
      <c r="W283" s="7">
        <f t="shared" si="13"/>
        <v>6</v>
      </c>
      <c r="X283" s="9" t="e">
        <f t="shared" si="14"/>
        <v>#DIV/0!</v>
      </c>
    </row>
    <row r="284" spans="21:24" x14ac:dyDescent="0.25">
      <c r="U284" s="7" t="e">
        <f t="shared" si="12"/>
        <v>#DIV/0!</v>
      </c>
      <c r="V284" s="7" t="s">
        <v>71</v>
      </c>
      <c r="W284" s="7">
        <f t="shared" si="13"/>
        <v>6</v>
      </c>
      <c r="X284" s="9" t="e">
        <f t="shared" si="14"/>
        <v>#DIV/0!</v>
      </c>
    </row>
    <row r="285" spans="21:24" x14ac:dyDescent="0.25">
      <c r="U285" s="7" t="e">
        <f t="shared" si="12"/>
        <v>#DIV/0!</v>
      </c>
      <c r="V285" s="7" t="s">
        <v>71</v>
      </c>
      <c r="W285" s="7">
        <f t="shared" si="13"/>
        <v>6</v>
      </c>
      <c r="X285" s="9" t="e">
        <f t="shared" si="14"/>
        <v>#DIV/0!</v>
      </c>
    </row>
    <row r="286" spans="21:24" x14ac:dyDescent="0.25">
      <c r="U286" s="7" t="e">
        <f t="shared" si="12"/>
        <v>#DIV/0!</v>
      </c>
      <c r="V286" s="7" t="s">
        <v>71</v>
      </c>
      <c r="W286" s="7">
        <f t="shared" si="13"/>
        <v>6</v>
      </c>
      <c r="X286" s="9" t="e">
        <f t="shared" si="14"/>
        <v>#DIV/0!</v>
      </c>
    </row>
    <row r="287" spans="21:24" x14ac:dyDescent="0.25">
      <c r="U287" s="7" t="e">
        <f t="shared" si="12"/>
        <v>#DIV/0!</v>
      </c>
      <c r="V287" s="7" t="s">
        <v>71</v>
      </c>
      <c r="W287" s="7">
        <f t="shared" si="13"/>
        <v>6</v>
      </c>
      <c r="X287" s="9" t="e">
        <f t="shared" si="14"/>
        <v>#DIV/0!</v>
      </c>
    </row>
    <row r="288" spans="21:24" x14ac:dyDescent="0.25">
      <c r="U288" s="7" t="e">
        <f t="shared" si="12"/>
        <v>#DIV/0!</v>
      </c>
      <c r="V288" s="7" t="s">
        <v>71</v>
      </c>
      <c r="W288" s="7">
        <f t="shared" si="13"/>
        <v>6</v>
      </c>
      <c r="X288" s="9" t="e">
        <f t="shared" si="14"/>
        <v>#DIV/0!</v>
      </c>
    </row>
    <row r="289" spans="21:24" x14ac:dyDescent="0.25">
      <c r="U289" s="7" t="e">
        <f t="shared" si="12"/>
        <v>#DIV/0!</v>
      </c>
      <c r="V289" s="7" t="s">
        <v>71</v>
      </c>
      <c r="W289" s="7">
        <f t="shared" si="13"/>
        <v>6</v>
      </c>
      <c r="X289" s="9" t="e">
        <f t="shared" si="14"/>
        <v>#DIV/0!</v>
      </c>
    </row>
    <row r="290" spans="21:24" x14ac:dyDescent="0.25">
      <c r="U290" s="7" t="e">
        <f t="shared" si="12"/>
        <v>#DIV/0!</v>
      </c>
      <c r="V290" s="7" t="s">
        <v>71</v>
      </c>
      <c r="W290" s="7">
        <f t="shared" si="13"/>
        <v>6</v>
      </c>
      <c r="X290" s="9" t="e">
        <f t="shared" si="14"/>
        <v>#DIV/0!</v>
      </c>
    </row>
    <row r="291" spans="21:24" x14ac:dyDescent="0.25">
      <c r="U291" s="7" t="e">
        <f t="shared" si="12"/>
        <v>#DIV/0!</v>
      </c>
      <c r="V291" s="7" t="s">
        <v>71</v>
      </c>
      <c r="W291" s="7">
        <f t="shared" si="13"/>
        <v>6</v>
      </c>
      <c r="X291" s="9" t="e">
        <f t="shared" si="14"/>
        <v>#DIV/0!</v>
      </c>
    </row>
    <row r="292" spans="21:24" x14ac:dyDescent="0.25">
      <c r="U292" s="7" t="e">
        <f t="shared" si="12"/>
        <v>#DIV/0!</v>
      </c>
      <c r="V292" s="7" t="s">
        <v>71</v>
      </c>
      <c r="W292" s="7">
        <f t="shared" si="13"/>
        <v>6</v>
      </c>
      <c r="X292" s="9" t="e">
        <f t="shared" si="14"/>
        <v>#DIV/0!</v>
      </c>
    </row>
    <row r="293" spans="21:24" x14ac:dyDescent="0.25">
      <c r="U293" s="7" t="e">
        <f t="shared" si="12"/>
        <v>#DIV/0!</v>
      </c>
      <c r="V293" s="7" t="s">
        <v>71</v>
      </c>
      <c r="W293" s="7">
        <f t="shared" si="13"/>
        <v>6</v>
      </c>
      <c r="X293" s="9" t="e">
        <f t="shared" si="14"/>
        <v>#DIV/0!</v>
      </c>
    </row>
    <row r="294" spans="21:24" x14ac:dyDescent="0.25">
      <c r="U294" s="7" t="e">
        <f t="shared" si="12"/>
        <v>#DIV/0!</v>
      </c>
      <c r="V294" s="7" t="s">
        <v>71</v>
      </c>
      <c r="W294" s="7">
        <f t="shared" si="13"/>
        <v>6</v>
      </c>
      <c r="X294" s="9" t="e">
        <f t="shared" si="14"/>
        <v>#DIV/0!</v>
      </c>
    </row>
    <row r="295" spans="21:24" x14ac:dyDescent="0.25">
      <c r="U295" s="7" t="e">
        <f t="shared" si="12"/>
        <v>#DIV/0!</v>
      </c>
      <c r="V295" s="7" t="s">
        <v>71</v>
      </c>
      <c r="W295" s="7">
        <f t="shared" si="13"/>
        <v>6</v>
      </c>
      <c r="X295" s="9" t="e">
        <f t="shared" si="14"/>
        <v>#DIV/0!</v>
      </c>
    </row>
    <row r="296" spans="21:24" x14ac:dyDescent="0.25">
      <c r="U296" s="7" t="e">
        <f t="shared" si="12"/>
        <v>#DIV/0!</v>
      </c>
      <c r="V296" s="7" t="s">
        <v>71</v>
      </c>
      <c r="W296" s="7">
        <f t="shared" si="13"/>
        <v>6</v>
      </c>
      <c r="X296" s="9" t="e">
        <f t="shared" si="14"/>
        <v>#DIV/0!</v>
      </c>
    </row>
    <row r="297" spans="21:24" x14ac:dyDescent="0.25">
      <c r="U297" s="7" t="e">
        <f t="shared" si="12"/>
        <v>#DIV/0!</v>
      </c>
      <c r="V297" s="7" t="s">
        <v>71</v>
      </c>
      <c r="W297" s="7">
        <f t="shared" si="13"/>
        <v>6</v>
      </c>
      <c r="X297" s="9" t="e">
        <f t="shared" si="14"/>
        <v>#DIV/0!</v>
      </c>
    </row>
    <row r="298" spans="21:24" x14ac:dyDescent="0.25">
      <c r="U298" s="7" t="e">
        <f t="shared" si="12"/>
        <v>#DIV/0!</v>
      </c>
      <c r="V298" s="7" t="s">
        <v>71</v>
      </c>
      <c r="W298" s="7">
        <f t="shared" si="13"/>
        <v>6</v>
      </c>
      <c r="X298" s="9" t="e">
        <f t="shared" si="14"/>
        <v>#DIV/0!</v>
      </c>
    </row>
    <row r="299" spans="21:24" x14ac:dyDescent="0.25">
      <c r="U299" s="7" t="e">
        <f t="shared" si="12"/>
        <v>#DIV/0!</v>
      </c>
      <c r="V299" s="7" t="s">
        <v>71</v>
      </c>
      <c r="W299" s="7">
        <f t="shared" si="13"/>
        <v>6</v>
      </c>
      <c r="X299" s="9" t="e">
        <f t="shared" si="14"/>
        <v>#DIV/0!</v>
      </c>
    </row>
    <row r="300" spans="21:24" x14ac:dyDescent="0.25">
      <c r="U300" s="7" t="e">
        <f t="shared" si="12"/>
        <v>#DIV/0!</v>
      </c>
      <c r="V300" s="7" t="s">
        <v>71</v>
      </c>
      <c r="W300" s="7">
        <f t="shared" si="13"/>
        <v>6</v>
      </c>
      <c r="X300" s="9" t="e">
        <f t="shared" si="14"/>
        <v>#DIV/0!</v>
      </c>
    </row>
    <row r="301" spans="21:24" x14ac:dyDescent="0.25">
      <c r="U301" s="7" t="e">
        <f t="shared" si="12"/>
        <v>#DIV/0!</v>
      </c>
      <c r="V301" s="7" t="s">
        <v>71</v>
      </c>
      <c r="W301" s="7">
        <f t="shared" si="13"/>
        <v>6</v>
      </c>
      <c r="X301" s="9" t="e">
        <f t="shared" si="14"/>
        <v>#DIV/0!</v>
      </c>
    </row>
    <row r="302" spans="21:24" x14ac:dyDescent="0.25">
      <c r="U302" s="7" t="e">
        <f t="shared" si="12"/>
        <v>#DIV/0!</v>
      </c>
      <c r="V302" s="7" t="s">
        <v>71</v>
      </c>
      <c r="W302" s="7">
        <f t="shared" si="13"/>
        <v>6</v>
      </c>
      <c r="X302" s="9" t="e">
        <f t="shared" si="14"/>
        <v>#DIV/0!</v>
      </c>
    </row>
    <row r="303" spans="21:24" x14ac:dyDescent="0.25">
      <c r="U303" s="7" t="e">
        <f t="shared" si="12"/>
        <v>#DIV/0!</v>
      </c>
      <c r="V303" s="7" t="s">
        <v>71</v>
      </c>
      <c r="W303" s="7">
        <f t="shared" si="13"/>
        <v>6</v>
      </c>
      <c r="X303" s="9" t="e">
        <f t="shared" si="14"/>
        <v>#DIV/0!</v>
      </c>
    </row>
    <row r="304" spans="21:24" x14ac:dyDescent="0.25">
      <c r="U304" s="7" t="e">
        <f t="shared" si="12"/>
        <v>#DIV/0!</v>
      </c>
      <c r="V304" s="7" t="s">
        <v>71</v>
      </c>
      <c r="W304" s="7">
        <f t="shared" si="13"/>
        <v>6</v>
      </c>
      <c r="X304" s="9" t="e">
        <f t="shared" si="14"/>
        <v>#DIV/0!</v>
      </c>
    </row>
    <row r="305" spans="21:24" x14ac:dyDescent="0.25">
      <c r="U305" s="7" t="e">
        <f t="shared" si="12"/>
        <v>#DIV/0!</v>
      </c>
      <c r="V305" s="7" t="s">
        <v>71</v>
      </c>
      <c r="W305" s="7">
        <f t="shared" si="13"/>
        <v>6</v>
      </c>
      <c r="X305" s="9" t="e">
        <f t="shared" si="14"/>
        <v>#DIV/0!</v>
      </c>
    </row>
    <row r="306" spans="21:24" x14ac:dyDescent="0.25">
      <c r="U306" s="7" t="e">
        <f t="shared" si="12"/>
        <v>#DIV/0!</v>
      </c>
      <c r="V306" s="7" t="s">
        <v>71</v>
      </c>
      <c r="W306" s="7">
        <f t="shared" si="13"/>
        <v>6</v>
      </c>
      <c r="X306" s="9" t="e">
        <f t="shared" si="14"/>
        <v>#DIV/0!</v>
      </c>
    </row>
    <row r="307" spans="21:24" x14ac:dyDescent="0.25">
      <c r="U307" s="7" t="e">
        <f t="shared" si="12"/>
        <v>#DIV/0!</v>
      </c>
      <c r="V307" s="7" t="s">
        <v>71</v>
      </c>
      <c r="W307" s="7">
        <f t="shared" si="13"/>
        <v>6</v>
      </c>
      <c r="X307" s="9" t="e">
        <f t="shared" si="14"/>
        <v>#DIV/0!</v>
      </c>
    </row>
    <row r="308" spans="21:24" x14ac:dyDescent="0.25">
      <c r="U308" s="7" t="e">
        <f t="shared" si="12"/>
        <v>#DIV/0!</v>
      </c>
      <c r="V308" s="7" t="s">
        <v>71</v>
      </c>
      <c r="W308" s="7">
        <f t="shared" si="13"/>
        <v>6</v>
      </c>
      <c r="X308" s="9" t="e">
        <f t="shared" si="14"/>
        <v>#DIV/0!</v>
      </c>
    </row>
    <row r="309" spans="21:24" x14ac:dyDescent="0.25">
      <c r="U309" s="7" t="e">
        <f t="shared" si="12"/>
        <v>#DIV/0!</v>
      </c>
      <c r="V309" s="7" t="s">
        <v>71</v>
      </c>
      <c r="W309" s="7">
        <f t="shared" si="13"/>
        <v>6</v>
      </c>
      <c r="X309" s="9" t="e">
        <f t="shared" si="14"/>
        <v>#DIV/0!</v>
      </c>
    </row>
    <row r="310" spans="21:24" x14ac:dyDescent="0.25">
      <c r="U310" s="7" t="e">
        <f t="shared" si="12"/>
        <v>#DIV/0!</v>
      </c>
      <c r="V310" s="7" t="s">
        <v>71</v>
      </c>
      <c r="W310" s="7">
        <f t="shared" si="13"/>
        <v>6</v>
      </c>
      <c r="X310" s="9" t="e">
        <f t="shared" si="14"/>
        <v>#DIV/0!</v>
      </c>
    </row>
    <row r="311" spans="21:24" x14ac:dyDescent="0.25">
      <c r="U311" s="7" t="e">
        <f t="shared" si="12"/>
        <v>#DIV/0!</v>
      </c>
      <c r="V311" s="7" t="s">
        <v>71</v>
      </c>
      <c r="W311" s="7">
        <f t="shared" si="13"/>
        <v>6</v>
      </c>
      <c r="X311" s="9" t="e">
        <f t="shared" si="14"/>
        <v>#DIV/0!</v>
      </c>
    </row>
    <row r="312" spans="21:24" x14ac:dyDescent="0.25">
      <c r="U312" s="7" t="e">
        <f t="shared" si="12"/>
        <v>#DIV/0!</v>
      </c>
      <c r="V312" s="7" t="s">
        <v>71</v>
      </c>
      <c r="W312" s="7">
        <f t="shared" si="13"/>
        <v>6</v>
      </c>
      <c r="X312" s="9" t="e">
        <f t="shared" si="14"/>
        <v>#DIV/0!</v>
      </c>
    </row>
    <row r="313" spans="21:24" x14ac:dyDescent="0.25">
      <c r="U313" s="7" t="e">
        <f t="shared" si="12"/>
        <v>#DIV/0!</v>
      </c>
      <c r="V313" s="7" t="s">
        <v>71</v>
      </c>
      <c r="W313" s="7">
        <f t="shared" si="13"/>
        <v>6</v>
      </c>
      <c r="X313" s="9" t="e">
        <f t="shared" si="14"/>
        <v>#DIV/0!</v>
      </c>
    </row>
    <row r="314" spans="21:24" x14ac:dyDescent="0.25">
      <c r="U314" s="7" t="e">
        <f t="shared" si="12"/>
        <v>#DIV/0!</v>
      </c>
      <c r="V314" s="7" t="s">
        <v>71</v>
      </c>
      <c r="W314" s="7">
        <f t="shared" si="13"/>
        <v>6</v>
      </c>
      <c r="X314" s="9" t="e">
        <f t="shared" si="14"/>
        <v>#DIV/0!</v>
      </c>
    </row>
    <row r="315" spans="21:24" x14ac:dyDescent="0.25">
      <c r="U315" s="7" t="e">
        <f t="shared" si="12"/>
        <v>#DIV/0!</v>
      </c>
      <c r="V315" s="7" t="s">
        <v>71</v>
      </c>
      <c r="W315" s="7">
        <f t="shared" si="13"/>
        <v>6</v>
      </c>
      <c r="X315" s="9" t="e">
        <f t="shared" si="14"/>
        <v>#DIV/0!</v>
      </c>
    </row>
    <row r="316" spans="21:24" x14ac:dyDescent="0.25">
      <c r="U316" s="7" t="e">
        <f t="shared" si="12"/>
        <v>#DIV/0!</v>
      </c>
      <c r="V316" s="7" t="s">
        <v>71</v>
      </c>
      <c r="W316" s="7">
        <f t="shared" si="13"/>
        <v>6</v>
      </c>
      <c r="X316" s="9" t="e">
        <f t="shared" si="14"/>
        <v>#DIV/0!</v>
      </c>
    </row>
    <row r="317" spans="21:24" x14ac:dyDescent="0.25">
      <c r="U317" s="7" t="e">
        <f t="shared" si="12"/>
        <v>#DIV/0!</v>
      </c>
      <c r="V317" s="7" t="s">
        <v>71</v>
      </c>
      <c r="W317" s="7">
        <f t="shared" si="13"/>
        <v>6</v>
      </c>
      <c r="X317" s="9" t="e">
        <f t="shared" si="14"/>
        <v>#DIV/0!</v>
      </c>
    </row>
    <row r="318" spans="21:24" x14ac:dyDescent="0.25">
      <c r="U318" s="7" t="e">
        <f t="shared" si="12"/>
        <v>#DIV/0!</v>
      </c>
      <c r="V318" s="7" t="s">
        <v>71</v>
      </c>
      <c r="W318" s="7">
        <f t="shared" si="13"/>
        <v>6</v>
      </c>
      <c r="X318" s="9" t="e">
        <f t="shared" si="14"/>
        <v>#DIV/0!</v>
      </c>
    </row>
    <row r="319" spans="21:24" x14ac:dyDescent="0.25">
      <c r="U319" s="7" t="e">
        <f t="shared" si="12"/>
        <v>#DIV/0!</v>
      </c>
      <c r="V319" s="7" t="s">
        <v>71</v>
      </c>
      <c r="W319" s="7">
        <f t="shared" si="13"/>
        <v>6</v>
      </c>
      <c r="X319" s="9" t="e">
        <f t="shared" si="14"/>
        <v>#DIV/0!</v>
      </c>
    </row>
    <row r="320" spans="21:24" x14ac:dyDescent="0.25">
      <c r="U320" s="7" t="e">
        <f t="shared" si="12"/>
        <v>#DIV/0!</v>
      </c>
      <c r="V320" s="7" t="s">
        <v>71</v>
      </c>
      <c r="W320" s="7">
        <f t="shared" si="13"/>
        <v>6</v>
      </c>
      <c r="X320" s="9" t="e">
        <f t="shared" si="14"/>
        <v>#DIV/0!</v>
      </c>
    </row>
    <row r="321" spans="21:24" x14ac:dyDescent="0.25">
      <c r="U321" s="7" t="e">
        <f t="shared" si="12"/>
        <v>#DIV/0!</v>
      </c>
      <c r="V321" s="7" t="s">
        <v>71</v>
      </c>
      <c r="W321" s="7">
        <f t="shared" si="13"/>
        <v>6</v>
      </c>
      <c r="X321" s="9" t="e">
        <f t="shared" si="14"/>
        <v>#DIV/0!</v>
      </c>
    </row>
    <row r="322" spans="21:24" x14ac:dyDescent="0.25">
      <c r="U322" s="7" t="e">
        <f t="shared" ref="U322:U385" si="15">ROUND(((M322-N322)/M322)*100,0)</f>
        <v>#DIV/0!</v>
      </c>
      <c r="V322" s="7" t="s">
        <v>71</v>
      </c>
      <c r="W322" s="7">
        <f t="shared" ref="W322:W385" si="16">IF(J322="L",1,6)</f>
        <v>6</v>
      </c>
      <c r="X322" s="9" t="e">
        <f t="shared" si="14"/>
        <v>#DIV/0!</v>
      </c>
    </row>
    <row r="323" spans="21:24" x14ac:dyDescent="0.25">
      <c r="U323" s="7" t="e">
        <f t="shared" si="15"/>
        <v>#DIV/0!</v>
      </c>
      <c r="V323" s="7" t="s">
        <v>71</v>
      </c>
      <c r="W323" s="7">
        <f t="shared" si="16"/>
        <v>6</v>
      </c>
      <c r="X323" s="9" t="e">
        <f t="shared" ref="X323:X386" si="17">ROUND(F323/(L323^2*0.005454),0)</f>
        <v>#DIV/0!</v>
      </c>
    </row>
    <row r="324" spans="21:24" x14ac:dyDescent="0.25">
      <c r="U324" s="7" t="e">
        <f t="shared" si="15"/>
        <v>#DIV/0!</v>
      </c>
      <c r="V324" s="7" t="s">
        <v>71</v>
      </c>
      <c r="W324" s="7">
        <f t="shared" si="16"/>
        <v>6</v>
      </c>
      <c r="X324" s="9" t="e">
        <f t="shared" si="17"/>
        <v>#DIV/0!</v>
      </c>
    </row>
    <row r="325" spans="21:24" x14ac:dyDescent="0.25">
      <c r="U325" s="7" t="e">
        <f t="shared" si="15"/>
        <v>#DIV/0!</v>
      </c>
      <c r="V325" s="7" t="s">
        <v>71</v>
      </c>
      <c r="W325" s="7">
        <f t="shared" si="16"/>
        <v>6</v>
      </c>
      <c r="X325" s="9" t="e">
        <f t="shared" si="17"/>
        <v>#DIV/0!</v>
      </c>
    </row>
    <row r="326" spans="21:24" x14ac:dyDescent="0.25">
      <c r="U326" s="7" t="e">
        <f t="shared" si="15"/>
        <v>#DIV/0!</v>
      </c>
      <c r="V326" s="7" t="s">
        <v>71</v>
      </c>
      <c r="W326" s="7">
        <f t="shared" si="16"/>
        <v>6</v>
      </c>
      <c r="X326" s="9" t="e">
        <f t="shared" si="17"/>
        <v>#DIV/0!</v>
      </c>
    </row>
    <row r="327" spans="21:24" x14ac:dyDescent="0.25">
      <c r="U327" s="7" t="e">
        <f t="shared" si="15"/>
        <v>#DIV/0!</v>
      </c>
      <c r="V327" s="7" t="s">
        <v>71</v>
      </c>
      <c r="W327" s="7">
        <f t="shared" si="16"/>
        <v>6</v>
      </c>
      <c r="X327" s="9" t="e">
        <f t="shared" si="17"/>
        <v>#DIV/0!</v>
      </c>
    </row>
    <row r="328" spans="21:24" x14ac:dyDescent="0.25">
      <c r="U328" s="7" t="e">
        <f t="shared" si="15"/>
        <v>#DIV/0!</v>
      </c>
      <c r="V328" s="7" t="s">
        <v>71</v>
      </c>
      <c r="W328" s="7">
        <f t="shared" si="16"/>
        <v>6</v>
      </c>
      <c r="X328" s="9" t="e">
        <f t="shared" si="17"/>
        <v>#DIV/0!</v>
      </c>
    </row>
    <row r="329" spans="21:24" x14ac:dyDescent="0.25">
      <c r="U329" s="7" t="e">
        <f t="shared" si="15"/>
        <v>#DIV/0!</v>
      </c>
      <c r="V329" s="7" t="s">
        <v>71</v>
      </c>
      <c r="W329" s="7">
        <f t="shared" si="16"/>
        <v>6</v>
      </c>
      <c r="X329" s="9" t="e">
        <f t="shared" si="17"/>
        <v>#DIV/0!</v>
      </c>
    </row>
    <row r="330" spans="21:24" x14ac:dyDescent="0.25">
      <c r="U330" s="7" t="e">
        <f t="shared" si="15"/>
        <v>#DIV/0!</v>
      </c>
      <c r="V330" s="7" t="s">
        <v>71</v>
      </c>
      <c r="W330" s="7">
        <f t="shared" si="16"/>
        <v>6</v>
      </c>
      <c r="X330" s="9" t="e">
        <f t="shared" si="17"/>
        <v>#DIV/0!</v>
      </c>
    </row>
    <row r="331" spans="21:24" x14ac:dyDescent="0.25">
      <c r="U331" s="7" t="e">
        <f t="shared" si="15"/>
        <v>#DIV/0!</v>
      </c>
      <c r="V331" s="7" t="s">
        <v>71</v>
      </c>
      <c r="W331" s="7">
        <f t="shared" si="16"/>
        <v>6</v>
      </c>
      <c r="X331" s="9" t="e">
        <f t="shared" si="17"/>
        <v>#DIV/0!</v>
      </c>
    </row>
    <row r="332" spans="21:24" x14ac:dyDescent="0.25">
      <c r="U332" s="7" t="e">
        <f t="shared" si="15"/>
        <v>#DIV/0!</v>
      </c>
      <c r="V332" s="7" t="s">
        <v>71</v>
      </c>
      <c r="W332" s="7">
        <f t="shared" si="16"/>
        <v>6</v>
      </c>
      <c r="X332" s="9" t="e">
        <f t="shared" si="17"/>
        <v>#DIV/0!</v>
      </c>
    </row>
    <row r="333" spans="21:24" x14ac:dyDescent="0.25">
      <c r="U333" s="7" t="e">
        <f t="shared" si="15"/>
        <v>#DIV/0!</v>
      </c>
      <c r="V333" s="7" t="s">
        <v>71</v>
      </c>
      <c r="W333" s="7">
        <f t="shared" si="16"/>
        <v>6</v>
      </c>
      <c r="X333" s="9" t="e">
        <f t="shared" si="17"/>
        <v>#DIV/0!</v>
      </c>
    </row>
    <row r="334" spans="21:24" x14ac:dyDescent="0.25">
      <c r="U334" s="7" t="e">
        <f t="shared" si="15"/>
        <v>#DIV/0!</v>
      </c>
      <c r="V334" s="7" t="s">
        <v>71</v>
      </c>
      <c r="W334" s="7">
        <f t="shared" si="16"/>
        <v>6</v>
      </c>
      <c r="X334" s="9" t="e">
        <f t="shared" si="17"/>
        <v>#DIV/0!</v>
      </c>
    </row>
    <row r="335" spans="21:24" x14ac:dyDescent="0.25">
      <c r="U335" s="7" t="e">
        <f t="shared" si="15"/>
        <v>#DIV/0!</v>
      </c>
      <c r="V335" s="7" t="s">
        <v>71</v>
      </c>
      <c r="W335" s="7">
        <f t="shared" si="16"/>
        <v>6</v>
      </c>
      <c r="X335" s="9" t="e">
        <f t="shared" si="17"/>
        <v>#DIV/0!</v>
      </c>
    </row>
    <row r="336" spans="21:24" x14ac:dyDescent="0.25">
      <c r="U336" s="7" t="e">
        <f t="shared" si="15"/>
        <v>#DIV/0!</v>
      </c>
      <c r="V336" s="7" t="s">
        <v>71</v>
      </c>
      <c r="W336" s="7">
        <f t="shared" si="16"/>
        <v>6</v>
      </c>
      <c r="X336" s="9" t="e">
        <f t="shared" si="17"/>
        <v>#DIV/0!</v>
      </c>
    </row>
    <row r="337" spans="21:24" x14ac:dyDescent="0.25">
      <c r="U337" s="7" t="e">
        <f t="shared" si="15"/>
        <v>#DIV/0!</v>
      </c>
      <c r="V337" s="7" t="s">
        <v>71</v>
      </c>
      <c r="W337" s="7">
        <f t="shared" si="16"/>
        <v>6</v>
      </c>
      <c r="X337" s="9" t="e">
        <f t="shared" si="17"/>
        <v>#DIV/0!</v>
      </c>
    </row>
    <row r="338" spans="21:24" x14ac:dyDescent="0.25">
      <c r="U338" s="7" t="e">
        <f t="shared" si="15"/>
        <v>#DIV/0!</v>
      </c>
      <c r="V338" s="7" t="s">
        <v>71</v>
      </c>
      <c r="W338" s="7">
        <f t="shared" si="16"/>
        <v>6</v>
      </c>
      <c r="X338" s="9" t="e">
        <f t="shared" si="17"/>
        <v>#DIV/0!</v>
      </c>
    </row>
    <row r="339" spans="21:24" x14ac:dyDescent="0.25">
      <c r="U339" s="7" t="e">
        <f t="shared" si="15"/>
        <v>#DIV/0!</v>
      </c>
      <c r="V339" s="7" t="s">
        <v>71</v>
      </c>
      <c r="W339" s="7">
        <f t="shared" si="16"/>
        <v>6</v>
      </c>
      <c r="X339" s="9" t="e">
        <f t="shared" si="17"/>
        <v>#DIV/0!</v>
      </c>
    </row>
    <row r="340" spans="21:24" x14ac:dyDescent="0.25">
      <c r="U340" s="7" t="e">
        <f t="shared" si="15"/>
        <v>#DIV/0!</v>
      </c>
      <c r="V340" s="7" t="s">
        <v>71</v>
      </c>
      <c r="W340" s="7">
        <f t="shared" si="16"/>
        <v>6</v>
      </c>
      <c r="X340" s="9" t="e">
        <f t="shared" si="17"/>
        <v>#DIV/0!</v>
      </c>
    </row>
    <row r="341" spans="21:24" x14ac:dyDescent="0.25">
      <c r="U341" s="7" t="e">
        <f t="shared" si="15"/>
        <v>#DIV/0!</v>
      </c>
      <c r="V341" s="7" t="s">
        <v>71</v>
      </c>
      <c r="W341" s="7">
        <f t="shared" si="16"/>
        <v>6</v>
      </c>
      <c r="X341" s="9" t="e">
        <f t="shared" si="17"/>
        <v>#DIV/0!</v>
      </c>
    </row>
    <row r="342" spans="21:24" x14ac:dyDescent="0.25">
      <c r="U342" s="7" t="e">
        <f t="shared" si="15"/>
        <v>#DIV/0!</v>
      </c>
      <c r="V342" s="7" t="s">
        <v>71</v>
      </c>
      <c r="W342" s="7">
        <f t="shared" si="16"/>
        <v>6</v>
      </c>
      <c r="X342" s="9" t="e">
        <f t="shared" si="17"/>
        <v>#DIV/0!</v>
      </c>
    </row>
    <row r="343" spans="21:24" x14ac:dyDescent="0.25">
      <c r="U343" s="7" t="e">
        <f t="shared" si="15"/>
        <v>#DIV/0!</v>
      </c>
      <c r="V343" s="7" t="s">
        <v>71</v>
      </c>
      <c r="W343" s="7">
        <f t="shared" si="16"/>
        <v>6</v>
      </c>
      <c r="X343" s="9" t="e">
        <f t="shared" si="17"/>
        <v>#DIV/0!</v>
      </c>
    </row>
    <row r="344" spans="21:24" x14ac:dyDescent="0.25">
      <c r="U344" s="7" t="e">
        <f t="shared" si="15"/>
        <v>#DIV/0!</v>
      </c>
      <c r="V344" s="7" t="s">
        <v>71</v>
      </c>
      <c r="W344" s="7">
        <f t="shared" si="16"/>
        <v>6</v>
      </c>
      <c r="X344" s="9" t="e">
        <f t="shared" si="17"/>
        <v>#DIV/0!</v>
      </c>
    </row>
    <row r="345" spans="21:24" x14ac:dyDescent="0.25">
      <c r="U345" s="7" t="e">
        <f t="shared" si="15"/>
        <v>#DIV/0!</v>
      </c>
      <c r="V345" s="7" t="s">
        <v>71</v>
      </c>
      <c r="W345" s="7">
        <f t="shared" si="16"/>
        <v>6</v>
      </c>
      <c r="X345" s="9" t="e">
        <f t="shared" si="17"/>
        <v>#DIV/0!</v>
      </c>
    </row>
    <row r="346" spans="21:24" x14ac:dyDescent="0.25">
      <c r="U346" s="7" t="e">
        <f t="shared" si="15"/>
        <v>#DIV/0!</v>
      </c>
      <c r="V346" s="7" t="s">
        <v>71</v>
      </c>
      <c r="W346" s="7">
        <f t="shared" si="16"/>
        <v>6</v>
      </c>
      <c r="X346" s="9" t="e">
        <f t="shared" si="17"/>
        <v>#DIV/0!</v>
      </c>
    </row>
    <row r="347" spans="21:24" x14ac:dyDescent="0.25">
      <c r="U347" s="7" t="e">
        <f t="shared" si="15"/>
        <v>#DIV/0!</v>
      </c>
      <c r="V347" s="7" t="s">
        <v>71</v>
      </c>
      <c r="W347" s="7">
        <f t="shared" si="16"/>
        <v>6</v>
      </c>
      <c r="X347" s="9" t="e">
        <f t="shared" si="17"/>
        <v>#DIV/0!</v>
      </c>
    </row>
    <row r="348" spans="21:24" x14ac:dyDescent="0.25">
      <c r="U348" s="7" t="e">
        <f t="shared" si="15"/>
        <v>#DIV/0!</v>
      </c>
      <c r="V348" s="7" t="s">
        <v>71</v>
      </c>
      <c r="W348" s="7">
        <f t="shared" si="16"/>
        <v>6</v>
      </c>
      <c r="X348" s="9" t="e">
        <f t="shared" si="17"/>
        <v>#DIV/0!</v>
      </c>
    </row>
    <row r="349" spans="21:24" x14ac:dyDescent="0.25">
      <c r="U349" s="7" t="e">
        <f t="shared" si="15"/>
        <v>#DIV/0!</v>
      </c>
      <c r="V349" s="7" t="s">
        <v>71</v>
      </c>
      <c r="W349" s="7">
        <f t="shared" si="16"/>
        <v>6</v>
      </c>
      <c r="X349" s="9" t="e">
        <f t="shared" si="17"/>
        <v>#DIV/0!</v>
      </c>
    </row>
    <row r="350" spans="21:24" x14ac:dyDescent="0.25">
      <c r="U350" s="7" t="e">
        <f t="shared" si="15"/>
        <v>#DIV/0!</v>
      </c>
      <c r="V350" s="7" t="s">
        <v>71</v>
      </c>
      <c r="W350" s="7">
        <f t="shared" si="16"/>
        <v>6</v>
      </c>
      <c r="X350" s="9" t="e">
        <f t="shared" si="17"/>
        <v>#DIV/0!</v>
      </c>
    </row>
    <row r="351" spans="21:24" x14ac:dyDescent="0.25">
      <c r="U351" s="7" t="e">
        <f t="shared" si="15"/>
        <v>#DIV/0!</v>
      </c>
      <c r="V351" s="7" t="s">
        <v>71</v>
      </c>
      <c r="W351" s="7">
        <f t="shared" si="16"/>
        <v>6</v>
      </c>
      <c r="X351" s="9" t="e">
        <f t="shared" si="17"/>
        <v>#DIV/0!</v>
      </c>
    </row>
    <row r="352" spans="21:24" x14ac:dyDescent="0.25">
      <c r="U352" s="7" t="e">
        <f t="shared" si="15"/>
        <v>#DIV/0!</v>
      </c>
      <c r="V352" s="7" t="s">
        <v>71</v>
      </c>
      <c r="W352" s="7">
        <f t="shared" si="16"/>
        <v>6</v>
      </c>
      <c r="X352" s="9" t="e">
        <f t="shared" si="17"/>
        <v>#DIV/0!</v>
      </c>
    </row>
    <row r="353" spans="21:24" x14ac:dyDescent="0.25">
      <c r="U353" s="7" t="e">
        <f t="shared" si="15"/>
        <v>#DIV/0!</v>
      </c>
      <c r="V353" s="7" t="s">
        <v>71</v>
      </c>
      <c r="W353" s="7">
        <f t="shared" si="16"/>
        <v>6</v>
      </c>
      <c r="X353" s="9" t="e">
        <f t="shared" si="17"/>
        <v>#DIV/0!</v>
      </c>
    </row>
    <row r="354" spans="21:24" x14ac:dyDescent="0.25">
      <c r="U354" s="7" t="e">
        <f t="shared" si="15"/>
        <v>#DIV/0!</v>
      </c>
      <c r="V354" s="7" t="s">
        <v>71</v>
      </c>
      <c r="W354" s="7">
        <f t="shared" si="16"/>
        <v>6</v>
      </c>
      <c r="X354" s="9" t="e">
        <f t="shared" si="17"/>
        <v>#DIV/0!</v>
      </c>
    </row>
    <row r="355" spans="21:24" x14ac:dyDescent="0.25">
      <c r="U355" s="7" t="e">
        <f t="shared" si="15"/>
        <v>#DIV/0!</v>
      </c>
      <c r="V355" s="7" t="s">
        <v>71</v>
      </c>
      <c r="W355" s="7">
        <f t="shared" si="16"/>
        <v>6</v>
      </c>
      <c r="X355" s="9" t="e">
        <f t="shared" si="17"/>
        <v>#DIV/0!</v>
      </c>
    </row>
    <row r="356" spans="21:24" x14ac:dyDescent="0.25">
      <c r="U356" s="7" t="e">
        <f t="shared" si="15"/>
        <v>#DIV/0!</v>
      </c>
      <c r="V356" s="7" t="s">
        <v>71</v>
      </c>
      <c r="W356" s="7">
        <f t="shared" si="16"/>
        <v>6</v>
      </c>
      <c r="X356" s="9" t="e">
        <f t="shared" si="17"/>
        <v>#DIV/0!</v>
      </c>
    </row>
    <row r="357" spans="21:24" x14ac:dyDescent="0.25">
      <c r="U357" s="7" t="e">
        <f t="shared" si="15"/>
        <v>#DIV/0!</v>
      </c>
      <c r="V357" s="7" t="s">
        <v>71</v>
      </c>
      <c r="W357" s="7">
        <f t="shared" si="16"/>
        <v>6</v>
      </c>
      <c r="X357" s="9" t="e">
        <f t="shared" si="17"/>
        <v>#DIV/0!</v>
      </c>
    </row>
    <row r="358" spans="21:24" x14ac:dyDescent="0.25">
      <c r="U358" s="7" t="e">
        <f t="shared" si="15"/>
        <v>#DIV/0!</v>
      </c>
      <c r="V358" s="7" t="s">
        <v>71</v>
      </c>
      <c r="W358" s="7">
        <f t="shared" si="16"/>
        <v>6</v>
      </c>
      <c r="X358" s="9" t="e">
        <f t="shared" si="17"/>
        <v>#DIV/0!</v>
      </c>
    </row>
    <row r="359" spans="21:24" x14ac:dyDescent="0.25">
      <c r="U359" s="7" t="e">
        <f t="shared" si="15"/>
        <v>#DIV/0!</v>
      </c>
      <c r="V359" s="7" t="s">
        <v>71</v>
      </c>
      <c r="W359" s="7">
        <f t="shared" si="16"/>
        <v>6</v>
      </c>
      <c r="X359" s="9" t="e">
        <f t="shared" si="17"/>
        <v>#DIV/0!</v>
      </c>
    </row>
    <row r="360" spans="21:24" x14ac:dyDescent="0.25">
      <c r="U360" s="7" t="e">
        <f t="shared" si="15"/>
        <v>#DIV/0!</v>
      </c>
      <c r="V360" s="7" t="s">
        <v>71</v>
      </c>
      <c r="W360" s="7">
        <f t="shared" si="16"/>
        <v>6</v>
      </c>
      <c r="X360" s="9" t="e">
        <f t="shared" si="17"/>
        <v>#DIV/0!</v>
      </c>
    </row>
    <row r="361" spans="21:24" x14ac:dyDescent="0.25">
      <c r="U361" s="7" t="e">
        <f t="shared" si="15"/>
        <v>#DIV/0!</v>
      </c>
      <c r="V361" s="7" t="s">
        <v>71</v>
      </c>
      <c r="W361" s="7">
        <f t="shared" si="16"/>
        <v>6</v>
      </c>
      <c r="X361" s="9" t="e">
        <f t="shared" si="17"/>
        <v>#DIV/0!</v>
      </c>
    </row>
    <row r="362" spans="21:24" x14ac:dyDescent="0.25">
      <c r="U362" s="7" t="e">
        <f t="shared" si="15"/>
        <v>#DIV/0!</v>
      </c>
      <c r="V362" s="7" t="s">
        <v>71</v>
      </c>
      <c r="W362" s="7">
        <f t="shared" si="16"/>
        <v>6</v>
      </c>
      <c r="X362" s="9" t="e">
        <f t="shared" si="17"/>
        <v>#DIV/0!</v>
      </c>
    </row>
    <row r="363" spans="21:24" x14ac:dyDescent="0.25">
      <c r="U363" s="7" t="e">
        <f t="shared" si="15"/>
        <v>#DIV/0!</v>
      </c>
      <c r="V363" s="7" t="s">
        <v>71</v>
      </c>
      <c r="W363" s="7">
        <f t="shared" si="16"/>
        <v>6</v>
      </c>
      <c r="X363" s="9" t="e">
        <f t="shared" si="17"/>
        <v>#DIV/0!</v>
      </c>
    </row>
    <row r="364" spans="21:24" x14ac:dyDescent="0.25">
      <c r="U364" s="7" t="e">
        <f t="shared" si="15"/>
        <v>#DIV/0!</v>
      </c>
      <c r="V364" s="7" t="s">
        <v>71</v>
      </c>
      <c r="W364" s="7">
        <f t="shared" si="16"/>
        <v>6</v>
      </c>
      <c r="X364" s="9" t="e">
        <f t="shared" si="17"/>
        <v>#DIV/0!</v>
      </c>
    </row>
    <row r="365" spans="21:24" x14ac:dyDescent="0.25">
      <c r="U365" s="7" t="e">
        <f t="shared" si="15"/>
        <v>#DIV/0!</v>
      </c>
      <c r="V365" s="7" t="s">
        <v>71</v>
      </c>
      <c r="W365" s="7">
        <f t="shared" si="16"/>
        <v>6</v>
      </c>
      <c r="X365" s="9" t="e">
        <f t="shared" si="17"/>
        <v>#DIV/0!</v>
      </c>
    </row>
    <row r="366" spans="21:24" x14ac:dyDescent="0.25">
      <c r="U366" s="7" t="e">
        <f t="shared" si="15"/>
        <v>#DIV/0!</v>
      </c>
      <c r="V366" s="7" t="s">
        <v>71</v>
      </c>
      <c r="W366" s="7">
        <f t="shared" si="16"/>
        <v>6</v>
      </c>
      <c r="X366" s="9" t="e">
        <f t="shared" si="17"/>
        <v>#DIV/0!</v>
      </c>
    </row>
    <row r="367" spans="21:24" x14ac:dyDescent="0.25">
      <c r="U367" s="7" t="e">
        <f t="shared" si="15"/>
        <v>#DIV/0!</v>
      </c>
      <c r="V367" s="7" t="s">
        <v>71</v>
      </c>
      <c r="W367" s="7">
        <f t="shared" si="16"/>
        <v>6</v>
      </c>
      <c r="X367" s="9" t="e">
        <f t="shared" si="17"/>
        <v>#DIV/0!</v>
      </c>
    </row>
    <row r="368" spans="21:24" x14ac:dyDescent="0.25">
      <c r="U368" s="7" t="e">
        <f t="shared" si="15"/>
        <v>#DIV/0!</v>
      </c>
      <c r="V368" s="7" t="s">
        <v>71</v>
      </c>
      <c r="W368" s="7">
        <f t="shared" si="16"/>
        <v>6</v>
      </c>
      <c r="X368" s="9" t="e">
        <f t="shared" si="17"/>
        <v>#DIV/0!</v>
      </c>
    </row>
    <row r="369" spans="21:24" x14ac:dyDescent="0.25">
      <c r="U369" s="7" t="e">
        <f t="shared" si="15"/>
        <v>#DIV/0!</v>
      </c>
      <c r="V369" s="7" t="s">
        <v>71</v>
      </c>
      <c r="W369" s="7">
        <f t="shared" si="16"/>
        <v>6</v>
      </c>
      <c r="X369" s="9" t="e">
        <f t="shared" si="17"/>
        <v>#DIV/0!</v>
      </c>
    </row>
    <row r="370" spans="21:24" x14ac:dyDescent="0.25">
      <c r="U370" s="7" t="e">
        <f t="shared" si="15"/>
        <v>#DIV/0!</v>
      </c>
      <c r="V370" s="7" t="s">
        <v>71</v>
      </c>
      <c r="W370" s="7">
        <f t="shared" si="16"/>
        <v>6</v>
      </c>
      <c r="X370" s="9" t="e">
        <f t="shared" si="17"/>
        <v>#DIV/0!</v>
      </c>
    </row>
    <row r="371" spans="21:24" x14ac:dyDescent="0.25">
      <c r="U371" s="7" t="e">
        <f t="shared" si="15"/>
        <v>#DIV/0!</v>
      </c>
      <c r="V371" s="7" t="s">
        <v>71</v>
      </c>
      <c r="W371" s="7">
        <f t="shared" si="16"/>
        <v>6</v>
      </c>
      <c r="X371" s="9" t="e">
        <f t="shared" si="17"/>
        <v>#DIV/0!</v>
      </c>
    </row>
    <row r="372" spans="21:24" x14ac:dyDescent="0.25">
      <c r="U372" s="7" t="e">
        <f t="shared" si="15"/>
        <v>#DIV/0!</v>
      </c>
      <c r="V372" s="7" t="s">
        <v>71</v>
      </c>
      <c r="W372" s="7">
        <f t="shared" si="16"/>
        <v>6</v>
      </c>
      <c r="X372" s="9" t="e">
        <f t="shared" si="17"/>
        <v>#DIV/0!</v>
      </c>
    </row>
    <row r="373" spans="21:24" x14ac:dyDescent="0.25">
      <c r="U373" s="7" t="e">
        <f t="shared" si="15"/>
        <v>#DIV/0!</v>
      </c>
      <c r="V373" s="7" t="s">
        <v>71</v>
      </c>
      <c r="W373" s="7">
        <f t="shared" si="16"/>
        <v>6</v>
      </c>
      <c r="X373" s="9" t="e">
        <f t="shared" si="17"/>
        <v>#DIV/0!</v>
      </c>
    </row>
    <row r="374" spans="21:24" x14ac:dyDescent="0.25">
      <c r="U374" s="7" t="e">
        <f t="shared" si="15"/>
        <v>#DIV/0!</v>
      </c>
      <c r="V374" s="7" t="s">
        <v>71</v>
      </c>
      <c r="W374" s="7">
        <f t="shared" si="16"/>
        <v>6</v>
      </c>
      <c r="X374" s="9" t="e">
        <f t="shared" si="17"/>
        <v>#DIV/0!</v>
      </c>
    </row>
    <row r="375" spans="21:24" x14ac:dyDescent="0.25">
      <c r="U375" s="7" t="e">
        <f t="shared" si="15"/>
        <v>#DIV/0!</v>
      </c>
      <c r="V375" s="7" t="s">
        <v>71</v>
      </c>
      <c r="W375" s="7">
        <f t="shared" si="16"/>
        <v>6</v>
      </c>
      <c r="X375" s="9" t="e">
        <f t="shared" si="17"/>
        <v>#DIV/0!</v>
      </c>
    </row>
    <row r="376" spans="21:24" x14ac:dyDescent="0.25">
      <c r="U376" s="7" t="e">
        <f t="shared" si="15"/>
        <v>#DIV/0!</v>
      </c>
      <c r="V376" s="7" t="s">
        <v>71</v>
      </c>
      <c r="W376" s="7">
        <f t="shared" si="16"/>
        <v>6</v>
      </c>
      <c r="X376" s="9" t="e">
        <f t="shared" si="17"/>
        <v>#DIV/0!</v>
      </c>
    </row>
    <row r="377" spans="21:24" x14ac:dyDescent="0.25">
      <c r="U377" s="7" t="e">
        <f t="shared" si="15"/>
        <v>#DIV/0!</v>
      </c>
      <c r="V377" s="7" t="s">
        <v>71</v>
      </c>
      <c r="W377" s="7">
        <f t="shared" si="16"/>
        <v>6</v>
      </c>
      <c r="X377" s="9" t="e">
        <f t="shared" si="17"/>
        <v>#DIV/0!</v>
      </c>
    </row>
    <row r="378" spans="21:24" x14ac:dyDescent="0.25">
      <c r="U378" s="7" t="e">
        <f t="shared" si="15"/>
        <v>#DIV/0!</v>
      </c>
      <c r="V378" s="7" t="s">
        <v>71</v>
      </c>
      <c r="W378" s="7">
        <f t="shared" si="16"/>
        <v>6</v>
      </c>
      <c r="X378" s="9" t="e">
        <f t="shared" si="17"/>
        <v>#DIV/0!</v>
      </c>
    </row>
    <row r="379" spans="21:24" x14ac:dyDescent="0.25">
      <c r="U379" s="7" t="e">
        <f t="shared" si="15"/>
        <v>#DIV/0!</v>
      </c>
      <c r="V379" s="7" t="s">
        <v>71</v>
      </c>
      <c r="W379" s="7">
        <f t="shared" si="16"/>
        <v>6</v>
      </c>
      <c r="X379" s="9" t="e">
        <f t="shared" si="17"/>
        <v>#DIV/0!</v>
      </c>
    </row>
    <row r="380" spans="21:24" x14ac:dyDescent="0.25">
      <c r="U380" s="7" t="e">
        <f t="shared" si="15"/>
        <v>#DIV/0!</v>
      </c>
      <c r="V380" s="7" t="s">
        <v>71</v>
      </c>
      <c r="W380" s="7">
        <f t="shared" si="16"/>
        <v>6</v>
      </c>
      <c r="X380" s="9" t="e">
        <f t="shared" si="17"/>
        <v>#DIV/0!</v>
      </c>
    </row>
    <row r="381" spans="21:24" x14ac:dyDescent="0.25">
      <c r="U381" s="7" t="e">
        <f t="shared" si="15"/>
        <v>#DIV/0!</v>
      </c>
      <c r="V381" s="7" t="s">
        <v>71</v>
      </c>
      <c r="W381" s="7">
        <f t="shared" si="16"/>
        <v>6</v>
      </c>
      <c r="X381" s="9" t="e">
        <f t="shared" si="17"/>
        <v>#DIV/0!</v>
      </c>
    </row>
    <row r="382" spans="21:24" x14ac:dyDescent="0.25">
      <c r="U382" s="7" t="e">
        <f t="shared" si="15"/>
        <v>#DIV/0!</v>
      </c>
      <c r="V382" s="7" t="s">
        <v>71</v>
      </c>
      <c r="W382" s="7">
        <f t="shared" si="16"/>
        <v>6</v>
      </c>
      <c r="X382" s="9" t="e">
        <f t="shared" si="17"/>
        <v>#DIV/0!</v>
      </c>
    </row>
    <row r="383" spans="21:24" x14ac:dyDescent="0.25">
      <c r="U383" s="7" t="e">
        <f t="shared" si="15"/>
        <v>#DIV/0!</v>
      </c>
      <c r="V383" s="7" t="s">
        <v>71</v>
      </c>
      <c r="W383" s="7">
        <f t="shared" si="16"/>
        <v>6</v>
      </c>
      <c r="X383" s="9" t="e">
        <f t="shared" si="17"/>
        <v>#DIV/0!</v>
      </c>
    </row>
    <row r="384" spans="21:24" x14ac:dyDescent="0.25">
      <c r="U384" s="7" t="e">
        <f t="shared" si="15"/>
        <v>#DIV/0!</v>
      </c>
      <c r="V384" s="7" t="s">
        <v>71</v>
      </c>
      <c r="W384" s="7">
        <f t="shared" si="16"/>
        <v>6</v>
      </c>
      <c r="X384" s="9" t="e">
        <f t="shared" si="17"/>
        <v>#DIV/0!</v>
      </c>
    </row>
    <row r="385" spans="21:24" x14ac:dyDescent="0.25">
      <c r="U385" s="7" t="e">
        <f t="shared" si="15"/>
        <v>#DIV/0!</v>
      </c>
      <c r="V385" s="7" t="s">
        <v>71</v>
      </c>
      <c r="W385" s="7">
        <f t="shared" si="16"/>
        <v>6</v>
      </c>
      <c r="X385" s="9" t="e">
        <f t="shared" si="17"/>
        <v>#DIV/0!</v>
      </c>
    </row>
    <row r="386" spans="21:24" x14ac:dyDescent="0.25">
      <c r="U386" s="7" t="e">
        <f t="shared" ref="U386:U449" si="18">ROUND(((M386-N386)/M386)*100,0)</f>
        <v>#DIV/0!</v>
      </c>
      <c r="V386" s="7" t="s">
        <v>71</v>
      </c>
      <c r="W386" s="7">
        <f t="shared" ref="W386:W449" si="19">IF(J386="L",1,6)</f>
        <v>6</v>
      </c>
      <c r="X386" s="9" t="e">
        <f t="shared" si="17"/>
        <v>#DIV/0!</v>
      </c>
    </row>
    <row r="387" spans="21:24" x14ac:dyDescent="0.25">
      <c r="U387" s="7" t="e">
        <f t="shared" si="18"/>
        <v>#DIV/0!</v>
      </c>
      <c r="V387" s="7" t="s">
        <v>71</v>
      </c>
      <c r="W387" s="7">
        <f t="shared" si="19"/>
        <v>6</v>
      </c>
      <c r="X387" s="9" t="e">
        <f t="shared" ref="X387:X450" si="20">ROUND(F387/(L387^2*0.005454),0)</f>
        <v>#DIV/0!</v>
      </c>
    </row>
    <row r="388" spans="21:24" x14ac:dyDescent="0.25">
      <c r="U388" s="7" t="e">
        <f t="shared" si="18"/>
        <v>#DIV/0!</v>
      </c>
      <c r="V388" s="7" t="s">
        <v>71</v>
      </c>
      <c r="W388" s="7">
        <f t="shared" si="19"/>
        <v>6</v>
      </c>
      <c r="X388" s="9" t="e">
        <f t="shared" si="20"/>
        <v>#DIV/0!</v>
      </c>
    </row>
    <row r="389" spans="21:24" x14ac:dyDescent="0.25">
      <c r="U389" s="7" t="e">
        <f t="shared" si="18"/>
        <v>#DIV/0!</v>
      </c>
      <c r="V389" s="7" t="s">
        <v>71</v>
      </c>
      <c r="W389" s="7">
        <f t="shared" si="19"/>
        <v>6</v>
      </c>
      <c r="X389" s="9" t="e">
        <f t="shared" si="20"/>
        <v>#DIV/0!</v>
      </c>
    </row>
    <row r="390" spans="21:24" x14ac:dyDescent="0.25">
      <c r="U390" s="7" t="e">
        <f t="shared" si="18"/>
        <v>#DIV/0!</v>
      </c>
      <c r="V390" s="7" t="s">
        <v>71</v>
      </c>
      <c r="W390" s="7">
        <f t="shared" si="19"/>
        <v>6</v>
      </c>
      <c r="X390" s="9" t="e">
        <f t="shared" si="20"/>
        <v>#DIV/0!</v>
      </c>
    </row>
    <row r="391" spans="21:24" x14ac:dyDescent="0.25">
      <c r="U391" s="7" t="e">
        <f t="shared" si="18"/>
        <v>#DIV/0!</v>
      </c>
      <c r="V391" s="7" t="s">
        <v>71</v>
      </c>
      <c r="W391" s="7">
        <f t="shared" si="19"/>
        <v>6</v>
      </c>
      <c r="X391" s="9" t="e">
        <f t="shared" si="20"/>
        <v>#DIV/0!</v>
      </c>
    </row>
    <row r="392" spans="21:24" x14ac:dyDescent="0.25">
      <c r="U392" s="7" t="e">
        <f t="shared" si="18"/>
        <v>#DIV/0!</v>
      </c>
      <c r="V392" s="7" t="s">
        <v>71</v>
      </c>
      <c r="W392" s="7">
        <f t="shared" si="19"/>
        <v>6</v>
      </c>
      <c r="X392" s="9" t="e">
        <f t="shared" si="20"/>
        <v>#DIV/0!</v>
      </c>
    </row>
    <row r="393" spans="21:24" x14ac:dyDescent="0.25">
      <c r="U393" s="7" t="e">
        <f t="shared" si="18"/>
        <v>#DIV/0!</v>
      </c>
      <c r="V393" s="7" t="s">
        <v>71</v>
      </c>
      <c r="W393" s="7">
        <f t="shared" si="19"/>
        <v>6</v>
      </c>
      <c r="X393" s="9" t="e">
        <f t="shared" si="20"/>
        <v>#DIV/0!</v>
      </c>
    </row>
    <row r="394" spans="21:24" x14ac:dyDescent="0.25">
      <c r="U394" s="7" t="e">
        <f t="shared" si="18"/>
        <v>#DIV/0!</v>
      </c>
      <c r="V394" s="7" t="s">
        <v>71</v>
      </c>
      <c r="W394" s="7">
        <f t="shared" si="19"/>
        <v>6</v>
      </c>
      <c r="X394" s="9" t="e">
        <f t="shared" si="20"/>
        <v>#DIV/0!</v>
      </c>
    </row>
    <row r="395" spans="21:24" x14ac:dyDescent="0.25">
      <c r="U395" s="7" t="e">
        <f t="shared" si="18"/>
        <v>#DIV/0!</v>
      </c>
      <c r="V395" s="7" t="s">
        <v>71</v>
      </c>
      <c r="W395" s="7">
        <f t="shared" si="19"/>
        <v>6</v>
      </c>
      <c r="X395" s="9" t="e">
        <f t="shared" si="20"/>
        <v>#DIV/0!</v>
      </c>
    </row>
    <row r="396" spans="21:24" x14ac:dyDescent="0.25">
      <c r="U396" s="7" t="e">
        <f t="shared" si="18"/>
        <v>#DIV/0!</v>
      </c>
      <c r="V396" s="7" t="s">
        <v>71</v>
      </c>
      <c r="W396" s="7">
        <f t="shared" si="19"/>
        <v>6</v>
      </c>
      <c r="X396" s="9" t="e">
        <f t="shared" si="20"/>
        <v>#DIV/0!</v>
      </c>
    </row>
    <row r="397" spans="21:24" x14ac:dyDescent="0.25">
      <c r="U397" s="7" t="e">
        <f t="shared" si="18"/>
        <v>#DIV/0!</v>
      </c>
      <c r="V397" s="7" t="s">
        <v>71</v>
      </c>
      <c r="W397" s="7">
        <f t="shared" si="19"/>
        <v>6</v>
      </c>
      <c r="X397" s="9" t="e">
        <f t="shared" si="20"/>
        <v>#DIV/0!</v>
      </c>
    </row>
    <row r="398" spans="21:24" x14ac:dyDescent="0.25">
      <c r="U398" s="7" t="e">
        <f t="shared" si="18"/>
        <v>#DIV/0!</v>
      </c>
      <c r="V398" s="7" t="s">
        <v>71</v>
      </c>
      <c r="W398" s="7">
        <f t="shared" si="19"/>
        <v>6</v>
      </c>
      <c r="X398" s="9" t="e">
        <f t="shared" si="20"/>
        <v>#DIV/0!</v>
      </c>
    </row>
    <row r="399" spans="21:24" x14ac:dyDescent="0.25">
      <c r="U399" s="7" t="e">
        <f t="shared" si="18"/>
        <v>#DIV/0!</v>
      </c>
      <c r="V399" s="7" t="s">
        <v>71</v>
      </c>
      <c r="W399" s="7">
        <f t="shared" si="19"/>
        <v>6</v>
      </c>
      <c r="X399" s="9" t="e">
        <f t="shared" si="20"/>
        <v>#DIV/0!</v>
      </c>
    </row>
    <row r="400" spans="21:24" x14ac:dyDescent="0.25">
      <c r="U400" s="7" t="e">
        <f t="shared" si="18"/>
        <v>#DIV/0!</v>
      </c>
      <c r="V400" s="7" t="s">
        <v>71</v>
      </c>
      <c r="W400" s="7">
        <f t="shared" si="19"/>
        <v>6</v>
      </c>
      <c r="X400" s="9" t="e">
        <f t="shared" si="20"/>
        <v>#DIV/0!</v>
      </c>
    </row>
    <row r="401" spans="21:24" x14ac:dyDescent="0.25">
      <c r="U401" s="7" t="e">
        <f t="shared" si="18"/>
        <v>#DIV/0!</v>
      </c>
      <c r="V401" s="7" t="s">
        <v>71</v>
      </c>
      <c r="W401" s="7">
        <f t="shared" si="19"/>
        <v>6</v>
      </c>
      <c r="X401" s="9" t="e">
        <f t="shared" si="20"/>
        <v>#DIV/0!</v>
      </c>
    </row>
    <row r="402" spans="21:24" x14ac:dyDescent="0.25">
      <c r="U402" s="7" t="e">
        <f t="shared" si="18"/>
        <v>#DIV/0!</v>
      </c>
      <c r="V402" s="7" t="s">
        <v>71</v>
      </c>
      <c r="W402" s="7">
        <f t="shared" si="19"/>
        <v>6</v>
      </c>
      <c r="X402" s="9" t="e">
        <f t="shared" si="20"/>
        <v>#DIV/0!</v>
      </c>
    </row>
    <row r="403" spans="21:24" x14ac:dyDescent="0.25">
      <c r="U403" s="7" t="e">
        <f t="shared" si="18"/>
        <v>#DIV/0!</v>
      </c>
      <c r="V403" s="7" t="s">
        <v>71</v>
      </c>
      <c r="W403" s="7">
        <f t="shared" si="19"/>
        <v>6</v>
      </c>
      <c r="X403" s="9" t="e">
        <f t="shared" si="20"/>
        <v>#DIV/0!</v>
      </c>
    </row>
    <row r="404" spans="21:24" x14ac:dyDescent="0.25">
      <c r="U404" s="7" t="e">
        <f t="shared" si="18"/>
        <v>#DIV/0!</v>
      </c>
      <c r="V404" s="7" t="s">
        <v>71</v>
      </c>
      <c r="W404" s="7">
        <f t="shared" si="19"/>
        <v>6</v>
      </c>
      <c r="X404" s="9" t="e">
        <f t="shared" si="20"/>
        <v>#DIV/0!</v>
      </c>
    </row>
    <row r="405" spans="21:24" x14ac:dyDescent="0.25">
      <c r="U405" s="7" t="e">
        <f t="shared" si="18"/>
        <v>#DIV/0!</v>
      </c>
      <c r="V405" s="7" t="s">
        <v>71</v>
      </c>
      <c r="W405" s="7">
        <f t="shared" si="19"/>
        <v>6</v>
      </c>
      <c r="X405" s="9" t="e">
        <f t="shared" si="20"/>
        <v>#DIV/0!</v>
      </c>
    </row>
    <row r="406" spans="21:24" x14ac:dyDescent="0.25">
      <c r="U406" s="7" t="e">
        <f t="shared" si="18"/>
        <v>#DIV/0!</v>
      </c>
      <c r="V406" s="7" t="s">
        <v>71</v>
      </c>
      <c r="W406" s="7">
        <f t="shared" si="19"/>
        <v>6</v>
      </c>
      <c r="X406" s="9" t="e">
        <f t="shared" si="20"/>
        <v>#DIV/0!</v>
      </c>
    </row>
    <row r="407" spans="21:24" x14ac:dyDescent="0.25">
      <c r="U407" s="7" t="e">
        <f t="shared" si="18"/>
        <v>#DIV/0!</v>
      </c>
      <c r="V407" s="7" t="s">
        <v>71</v>
      </c>
      <c r="W407" s="7">
        <f t="shared" si="19"/>
        <v>6</v>
      </c>
      <c r="X407" s="9" t="e">
        <f t="shared" si="20"/>
        <v>#DIV/0!</v>
      </c>
    </row>
    <row r="408" spans="21:24" x14ac:dyDescent="0.25">
      <c r="U408" s="7" t="e">
        <f t="shared" si="18"/>
        <v>#DIV/0!</v>
      </c>
      <c r="V408" s="7" t="s">
        <v>71</v>
      </c>
      <c r="W408" s="7">
        <f t="shared" si="19"/>
        <v>6</v>
      </c>
      <c r="X408" s="9" t="e">
        <f t="shared" si="20"/>
        <v>#DIV/0!</v>
      </c>
    </row>
    <row r="409" spans="21:24" x14ac:dyDescent="0.25">
      <c r="U409" s="7" t="e">
        <f t="shared" si="18"/>
        <v>#DIV/0!</v>
      </c>
      <c r="V409" s="7" t="s">
        <v>71</v>
      </c>
      <c r="W409" s="7">
        <f t="shared" si="19"/>
        <v>6</v>
      </c>
      <c r="X409" s="9" t="e">
        <f t="shared" si="20"/>
        <v>#DIV/0!</v>
      </c>
    </row>
    <row r="410" spans="21:24" x14ac:dyDescent="0.25">
      <c r="U410" s="7" t="e">
        <f t="shared" si="18"/>
        <v>#DIV/0!</v>
      </c>
      <c r="V410" s="7" t="s">
        <v>71</v>
      </c>
      <c r="W410" s="7">
        <f t="shared" si="19"/>
        <v>6</v>
      </c>
      <c r="X410" s="9" t="e">
        <f t="shared" si="20"/>
        <v>#DIV/0!</v>
      </c>
    </row>
    <row r="411" spans="21:24" x14ac:dyDescent="0.25">
      <c r="U411" s="7" t="e">
        <f t="shared" si="18"/>
        <v>#DIV/0!</v>
      </c>
      <c r="V411" s="7" t="s">
        <v>71</v>
      </c>
      <c r="W411" s="7">
        <f t="shared" si="19"/>
        <v>6</v>
      </c>
      <c r="X411" s="9" t="e">
        <f t="shared" si="20"/>
        <v>#DIV/0!</v>
      </c>
    </row>
    <row r="412" spans="21:24" x14ac:dyDescent="0.25">
      <c r="U412" s="7" t="e">
        <f t="shared" si="18"/>
        <v>#DIV/0!</v>
      </c>
      <c r="V412" s="7" t="s">
        <v>71</v>
      </c>
      <c r="W412" s="7">
        <f t="shared" si="19"/>
        <v>6</v>
      </c>
      <c r="X412" s="9" t="e">
        <f t="shared" si="20"/>
        <v>#DIV/0!</v>
      </c>
    </row>
    <row r="413" spans="21:24" x14ac:dyDescent="0.25">
      <c r="U413" s="7" t="e">
        <f t="shared" si="18"/>
        <v>#DIV/0!</v>
      </c>
      <c r="V413" s="7" t="s">
        <v>71</v>
      </c>
      <c r="W413" s="7">
        <f t="shared" si="19"/>
        <v>6</v>
      </c>
      <c r="X413" s="9" t="e">
        <f t="shared" si="20"/>
        <v>#DIV/0!</v>
      </c>
    </row>
    <row r="414" spans="21:24" x14ac:dyDescent="0.25">
      <c r="U414" s="7" t="e">
        <f t="shared" si="18"/>
        <v>#DIV/0!</v>
      </c>
      <c r="V414" s="7" t="s">
        <v>71</v>
      </c>
      <c r="W414" s="7">
        <f t="shared" si="19"/>
        <v>6</v>
      </c>
      <c r="X414" s="9" t="e">
        <f t="shared" si="20"/>
        <v>#DIV/0!</v>
      </c>
    </row>
    <row r="415" spans="21:24" x14ac:dyDescent="0.25">
      <c r="U415" s="7" t="e">
        <f t="shared" si="18"/>
        <v>#DIV/0!</v>
      </c>
      <c r="V415" s="7" t="s">
        <v>71</v>
      </c>
      <c r="W415" s="7">
        <f t="shared" si="19"/>
        <v>6</v>
      </c>
      <c r="X415" s="9" t="e">
        <f t="shared" si="20"/>
        <v>#DIV/0!</v>
      </c>
    </row>
    <row r="416" spans="21:24" x14ac:dyDescent="0.25">
      <c r="U416" s="7" t="e">
        <f t="shared" si="18"/>
        <v>#DIV/0!</v>
      </c>
      <c r="V416" s="7" t="s">
        <v>71</v>
      </c>
      <c r="W416" s="7">
        <f t="shared" si="19"/>
        <v>6</v>
      </c>
      <c r="X416" s="9" t="e">
        <f t="shared" si="20"/>
        <v>#DIV/0!</v>
      </c>
    </row>
    <row r="417" spans="21:24" x14ac:dyDescent="0.25">
      <c r="U417" s="7" t="e">
        <f t="shared" si="18"/>
        <v>#DIV/0!</v>
      </c>
      <c r="V417" s="7" t="s">
        <v>71</v>
      </c>
      <c r="W417" s="7">
        <f t="shared" si="19"/>
        <v>6</v>
      </c>
      <c r="X417" s="9" t="e">
        <f t="shared" si="20"/>
        <v>#DIV/0!</v>
      </c>
    </row>
    <row r="418" spans="21:24" x14ac:dyDescent="0.25">
      <c r="U418" s="7" t="e">
        <f t="shared" si="18"/>
        <v>#DIV/0!</v>
      </c>
      <c r="V418" s="7" t="s">
        <v>71</v>
      </c>
      <c r="W418" s="7">
        <f t="shared" si="19"/>
        <v>6</v>
      </c>
      <c r="X418" s="9" t="e">
        <f t="shared" si="20"/>
        <v>#DIV/0!</v>
      </c>
    </row>
    <row r="419" spans="21:24" x14ac:dyDescent="0.25">
      <c r="U419" s="7" t="e">
        <f t="shared" si="18"/>
        <v>#DIV/0!</v>
      </c>
      <c r="V419" s="7" t="s">
        <v>71</v>
      </c>
      <c r="W419" s="7">
        <f t="shared" si="19"/>
        <v>6</v>
      </c>
      <c r="X419" s="9" t="e">
        <f t="shared" si="20"/>
        <v>#DIV/0!</v>
      </c>
    </row>
    <row r="420" spans="21:24" x14ac:dyDescent="0.25">
      <c r="U420" s="7" t="e">
        <f t="shared" si="18"/>
        <v>#DIV/0!</v>
      </c>
      <c r="V420" s="7" t="s">
        <v>71</v>
      </c>
      <c r="W420" s="7">
        <f t="shared" si="19"/>
        <v>6</v>
      </c>
      <c r="X420" s="9" t="e">
        <f t="shared" si="20"/>
        <v>#DIV/0!</v>
      </c>
    </row>
    <row r="421" spans="21:24" x14ac:dyDescent="0.25">
      <c r="U421" s="7" t="e">
        <f t="shared" si="18"/>
        <v>#DIV/0!</v>
      </c>
      <c r="V421" s="7" t="s">
        <v>71</v>
      </c>
      <c r="W421" s="7">
        <f t="shared" si="19"/>
        <v>6</v>
      </c>
      <c r="X421" s="9" t="e">
        <f t="shared" si="20"/>
        <v>#DIV/0!</v>
      </c>
    </row>
    <row r="422" spans="21:24" x14ac:dyDescent="0.25">
      <c r="U422" s="7" t="e">
        <f t="shared" si="18"/>
        <v>#DIV/0!</v>
      </c>
      <c r="V422" s="7" t="s">
        <v>71</v>
      </c>
      <c r="W422" s="7">
        <f t="shared" si="19"/>
        <v>6</v>
      </c>
      <c r="X422" s="9" t="e">
        <f t="shared" si="20"/>
        <v>#DIV/0!</v>
      </c>
    </row>
    <row r="423" spans="21:24" x14ac:dyDescent="0.25">
      <c r="U423" s="7" t="e">
        <f t="shared" si="18"/>
        <v>#DIV/0!</v>
      </c>
      <c r="V423" s="7" t="s">
        <v>71</v>
      </c>
      <c r="W423" s="7">
        <f t="shared" si="19"/>
        <v>6</v>
      </c>
      <c r="X423" s="9" t="e">
        <f t="shared" si="20"/>
        <v>#DIV/0!</v>
      </c>
    </row>
    <row r="424" spans="21:24" x14ac:dyDescent="0.25">
      <c r="U424" s="7" t="e">
        <f t="shared" si="18"/>
        <v>#DIV/0!</v>
      </c>
      <c r="V424" s="7" t="s">
        <v>71</v>
      </c>
      <c r="W424" s="7">
        <f t="shared" si="19"/>
        <v>6</v>
      </c>
      <c r="X424" s="9" t="e">
        <f t="shared" si="20"/>
        <v>#DIV/0!</v>
      </c>
    </row>
    <row r="425" spans="21:24" x14ac:dyDescent="0.25">
      <c r="U425" s="7" t="e">
        <f t="shared" si="18"/>
        <v>#DIV/0!</v>
      </c>
      <c r="V425" s="7" t="s">
        <v>71</v>
      </c>
      <c r="W425" s="7">
        <f t="shared" si="19"/>
        <v>6</v>
      </c>
      <c r="X425" s="9" t="e">
        <f t="shared" si="20"/>
        <v>#DIV/0!</v>
      </c>
    </row>
    <row r="426" spans="21:24" x14ac:dyDescent="0.25">
      <c r="U426" s="7" t="e">
        <f t="shared" si="18"/>
        <v>#DIV/0!</v>
      </c>
      <c r="V426" s="7" t="s">
        <v>71</v>
      </c>
      <c r="W426" s="7">
        <f t="shared" si="19"/>
        <v>6</v>
      </c>
      <c r="X426" s="9" t="e">
        <f t="shared" si="20"/>
        <v>#DIV/0!</v>
      </c>
    </row>
    <row r="427" spans="21:24" x14ac:dyDescent="0.25">
      <c r="U427" s="7" t="e">
        <f t="shared" si="18"/>
        <v>#DIV/0!</v>
      </c>
      <c r="V427" s="7" t="s">
        <v>71</v>
      </c>
      <c r="W427" s="7">
        <f t="shared" si="19"/>
        <v>6</v>
      </c>
      <c r="X427" s="9" t="e">
        <f t="shared" si="20"/>
        <v>#DIV/0!</v>
      </c>
    </row>
    <row r="428" spans="21:24" x14ac:dyDescent="0.25">
      <c r="U428" s="7" t="e">
        <f t="shared" si="18"/>
        <v>#DIV/0!</v>
      </c>
      <c r="V428" s="7" t="s">
        <v>71</v>
      </c>
      <c r="W428" s="7">
        <f t="shared" si="19"/>
        <v>6</v>
      </c>
      <c r="X428" s="9" t="e">
        <f t="shared" si="20"/>
        <v>#DIV/0!</v>
      </c>
    </row>
    <row r="429" spans="21:24" x14ac:dyDescent="0.25">
      <c r="U429" s="7" t="e">
        <f t="shared" si="18"/>
        <v>#DIV/0!</v>
      </c>
      <c r="V429" s="7" t="s">
        <v>71</v>
      </c>
      <c r="W429" s="7">
        <f t="shared" si="19"/>
        <v>6</v>
      </c>
      <c r="X429" s="9" t="e">
        <f t="shared" si="20"/>
        <v>#DIV/0!</v>
      </c>
    </row>
    <row r="430" spans="21:24" x14ac:dyDescent="0.25">
      <c r="U430" s="7" t="e">
        <f t="shared" si="18"/>
        <v>#DIV/0!</v>
      </c>
      <c r="V430" s="7" t="s">
        <v>71</v>
      </c>
      <c r="W430" s="7">
        <f t="shared" si="19"/>
        <v>6</v>
      </c>
      <c r="X430" s="9" t="e">
        <f t="shared" si="20"/>
        <v>#DIV/0!</v>
      </c>
    </row>
    <row r="431" spans="21:24" x14ac:dyDescent="0.25">
      <c r="U431" s="7" t="e">
        <f t="shared" si="18"/>
        <v>#DIV/0!</v>
      </c>
      <c r="V431" s="7" t="s">
        <v>71</v>
      </c>
      <c r="W431" s="7">
        <f t="shared" si="19"/>
        <v>6</v>
      </c>
      <c r="X431" s="9" t="e">
        <f t="shared" si="20"/>
        <v>#DIV/0!</v>
      </c>
    </row>
    <row r="432" spans="21:24" x14ac:dyDescent="0.25">
      <c r="U432" s="7" t="e">
        <f t="shared" si="18"/>
        <v>#DIV/0!</v>
      </c>
      <c r="V432" s="7" t="s">
        <v>71</v>
      </c>
      <c r="W432" s="7">
        <f t="shared" si="19"/>
        <v>6</v>
      </c>
      <c r="X432" s="9" t="e">
        <f t="shared" si="20"/>
        <v>#DIV/0!</v>
      </c>
    </row>
    <row r="433" spans="21:24" x14ac:dyDescent="0.25">
      <c r="U433" s="7" t="e">
        <f t="shared" si="18"/>
        <v>#DIV/0!</v>
      </c>
      <c r="V433" s="7" t="s">
        <v>71</v>
      </c>
      <c r="W433" s="7">
        <f t="shared" si="19"/>
        <v>6</v>
      </c>
      <c r="X433" s="9" t="e">
        <f t="shared" si="20"/>
        <v>#DIV/0!</v>
      </c>
    </row>
    <row r="434" spans="21:24" x14ac:dyDescent="0.25">
      <c r="U434" s="7" t="e">
        <f t="shared" si="18"/>
        <v>#DIV/0!</v>
      </c>
      <c r="V434" s="7" t="s">
        <v>71</v>
      </c>
      <c r="W434" s="7">
        <f t="shared" si="19"/>
        <v>6</v>
      </c>
      <c r="X434" s="9" t="e">
        <f t="shared" si="20"/>
        <v>#DIV/0!</v>
      </c>
    </row>
    <row r="435" spans="21:24" x14ac:dyDescent="0.25">
      <c r="U435" s="7" t="e">
        <f t="shared" si="18"/>
        <v>#DIV/0!</v>
      </c>
      <c r="V435" s="7" t="s">
        <v>71</v>
      </c>
      <c r="W435" s="7">
        <f t="shared" si="19"/>
        <v>6</v>
      </c>
      <c r="X435" s="9" t="e">
        <f t="shared" si="20"/>
        <v>#DIV/0!</v>
      </c>
    </row>
    <row r="436" spans="21:24" x14ac:dyDescent="0.25">
      <c r="U436" s="7" t="e">
        <f t="shared" si="18"/>
        <v>#DIV/0!</v>
      </c>
      <c r="V436" s="7" t="s">
        <v>71</v>
      </c>
      <c r="W436" s="7">
        <f t="shared" si="19"/>
        <v>6</v>
      </c>
      <c r="X436" s="9" t="e">
        <f t="shared" si="20"/>
        <v>#DIV/0!</v>
      </c>
    </row>
    <row r="437" spans="21:24" x14ac:dyDescent="0.25">
      <c r="U437" s="7" t="e">
        <f t="shared" si="18"/>
        <v>#DIV/0!</v>
      </c>
      <c r="V437" s="7" t="s">
        <v>71</v>
      </c>
      <c r="W437" s="7">
        <f t="shared" si="19"/>
        <v>6</v>
      </c>
      <c r="X437" s="9" t="e">
        <f t="shared" si="20"/>
        <v>#DIV/0!</v>
      </c>
    </row>
    <row r="438" spans="21:24" x14ac:dyDescent="0.25">
      <c r="U438" s="7" t="e">
        <f t="shared" si="18"/>
        <v>#DIV/0!</v>
      </c>
      <c r="V438" s="7" t="s">
        <v>71</v>
      </c>
      <c r="W438" s="7">
        <f t="shared" si="19"/>
        <v>6</v>
      </c>
      <c r="X438" s="9" t="e">
        <f t="shared" si="20"/>
        <v>#DIV/0!</v>
      </c>
    </row>
    <row r="439" spans="21:24" x14ac:dyDescent="0.25">
      <c r="U439" s="7" t="e">
        <f t="shared" si="18"/>
        <v>#DIV/0!</v>
      </c>
      <c r="V439" s="7" t="s">
        <v>71</v>
      </c>
      <c r="W439" s="7">
        <f t="shared" si="19"/>
        <v>6</v>
      </c>
      <c r="X439" s="9" t="e">
        <f t="shared" si="20"/>
        <v>#DIV/0!</v>
      </c>
    </row>
    <row r="440" spans="21:24" x14ac:dyDescent="0.25">
      <c r="U440" s="7" t="e">
        <f t="shared" si="18"/>
        <v>#DIV/0!</v>
      </c>
      <c r="V440" s="7" t="s">
        <v>71</v>
      </c>
      <c r="W440" s="7">
        <f t="shared" si="19"/>
        <v>6</v>
      </c>
      <c r="X440" s="9" t="e">
        <f t="shared" si="20"/>
        <v>#DIV/0!</v>
      </c>
    </row>
    <row r="441" spans="21:24" x14ac:dyDescent="0.25">
      <c r="U441" s="7" t="e">
        <f t="shared" si="18"/>
        <v>#DIV/0!</v>
      </c>
      <c r="V441" s="7" t="s">
        <v>71</v>
      </c>
      <c r="W441" s="7">
        <f t="shared" si="19"/>
        <v>6</v>
      </c>
      <c r="X441" s="9" t="e">
        <f t="shared" si="20"/>
        <v>#DIV/0!</v>
      </c>
    </row>
    <row r="442" spans="21:24" x14ac:dyDescent="0.25">
      <c r="U442" s="7" t="e">
        <f t="shared" si="18"/>
        <v>#DIV/0!</v>
      </c>
      <c r="V442" s="7" t="s">
        <v>71</v>
      </c>
      <c r="W442" s="7">
        <f t="shared" si="19"/>
        <v>6</v>
      </c>
      <c r="X442" s="9" t="e">
        <f t="shared" si="20"/>
        <v>#DIV/0!</v>
      </c>
    </row>
    <row r="443" spans="21:24" x14ac:dyDescent="0.25">
      <c r="U443" s="7" t="e">
        <f t="shared" si="18"/>
        <v>#DIV/0!</v>
      </c>
      <c r="V443" s="7" t="s">
        <v>71</v>
      </c>
      <c r="W443" s="7">
        <f t="shared" si="19"/>
        <v>6</v>
      </c>
      <c r="X443" s="9" t="e">
        <f t="shared" si="20"/>
        <v>#DIV/0!</v>
      </c>
    </row>
    <row r="444" spans="21:24" x14ac:dyDescent="0.25">
      <c r="U444" s="7" t="e">
        <f t="shared" si="18"/>
        <v>#DIV/0!</v>
      </c>
      <c r="V444" s="7" t="s">
        <v>71</v>
      </c>
      <c r="W444" s="7">
        <f t="shared" si="19"/>
        <v>6</v>
      </c>
      <c r="X444" s="9" t="e">
        <f t="shared" si="20"/>
        <v>#DIV/0!</v>
      </c>
    </row>
    <row r="445" spans="21:24" x14ac:dyDescent="0.25">
      <c r="U445" s="7" t="e">
        <f t="shared" si="18"/>
        <v>#DIV/0!</v>
      </c>
      <c r="V445" s="7" t="s">
        <v>71</v>
      </c>
      <c r="W445" s="7">
        <f t="shared" si="19"/>
        <v>6</v>
      </c>
      <c r="X445" s="9" t="e">
        <f t="shared" si="20"/>
        <v>#DIV/0!</v>
      </c>
    </row>
    <row r="446" spans="21:24" x14ac:dyDescent="0.25">
      <c r="U446" s="7" t="e">
        <f t="shared" si="18"/>
        <v>#DIV/0!</v>
      </c>
      <c r="V446" s="7" t="s">
        <v>71</v>
      </c>
      <c r="W446" s="7">
        <f t="shared" si="19"/>
        <v>6</v>
      </c>
      <c r="X446" s="9" t="e">
        <f t="shared" si="20"/>
        <v>#DIV/0!</v>
      </c>
    </row>
    <row r="447" spans="21:24" x14ac:dyDescent="0.25">
      <c r="U447" s="7" t="e">
        <f t="shared" si="18"/>
        <v>#DIV/0!</v>
      </c>
      <c r="V447" s="7" t="s">
        <v>71</v>
      </c>
      <c r="W447" s="7">
        <f t="shared" si="19"/>
        <v>6</v>
      </c>
      <c r="X447" s="9" t="e">
        <f t="shared" si="20"/>
        <v>#DIV/0!</v>
      </c>
    </row>
    <row r="448" spans="21:24" x14ac:dyDescent="0.25">
      <c r="U448" s="7" t="e">
        <f t="shared" si="18"/>
        <v>#DIV/0!</v>
      </c>
      <c r="V448" s="7" t="s">
        <v>71</v>
      </c>
      <c r="W448" s="7">
        <f t="shared" si="19"/>
        <v>6</v>
      </c>
      <c r="X448" s="9" t="e">
        <f t="shared" si="20"/>
        <v>#DIV/0!</v>
      </c>
    </row>
    <row r="449" spans="21:24" x14ac:dyDescent="0.25">
      <c r="U449" s="7" t="e">
        <f t="shared" si="18"/>
        <v>#DIV/0!</v>
      </c>
      <c r="V449" s="7" t="s">
        <v>71</v>
      </c>
      <c r="W449" s="7">
        <f t="shared" si="19"/>
        <v>6</v>
      </c>
      <c r="X449" s="9" t="e">
        <f t="shared" si="20"/>
        <v>#DIV/0!</v>
      </c>
    </row>
    <row r="450" spans="21:24" x14ac:dyDescent="0.25">
      <c r="U450" s="7" t="e">
        <f t="shared" ref="U450:U489" si="21">ROUND(((M450-N450)/M450)*100,0)</f>
        <v>#DIV/0!</v>
      </c>
      <c r="V450" s="7" t="s">
        <v>71</v>
      </c>
      <c r="W450" s="7">
        <f t="shared" ref="W450:W489" si="22">IF(J450="L",1,6)</f>
        <v>6</v>
      </c>
      <c r="X450" s="9" t="e">
        <f t="shared" si="20"/>
        <v>#DIV/0!</v>
      </c>
    </row>
    <row r="451" spans="21:24" x14ac:dyDescent="0.25">
      <c r="U451" s="7" t="e">
        <f t="shared" si="21"/>
        <v>#DIV/0!</v>
      </c>
      <c r="V451" s="7" t="s">
        <v>71</v>
      </c>
      <c r="W451" s="7">
        <f t="shared" si="22"/>
        <v>6</v>
      </c>
      <c r="X451" s="9" t="e">
        <f t="shared" ref="X451:X489" si="23">ROUND(F451/(L451^2*0.005454),0)</f>
        <v>#DIV/0!</v>
      </c>
    </row>
    <row r="452" spans="21:24" x14ac:dyDescent="0.25">
      <c r="U452" s="7" t="e">
        <f t="shared" si="21"/>
        <v>#DIV/0!</v>
      </c>
      <c r="V452" s="7" t="s">
        <v>71</v>
      </c>
      <c r="W452" s="7">
        <f t="shared" si="22"/>
        <v>6</v>
      </c>
      <c r="X452" s="9" t="e">
        <f t="shared" si="23"/>
        <v>#DIV/0!</v>
      </c>
    </row>
    <row r="453" spans="21:24" x14ac:dyDescent="0.25">
      <c r="U453" s="7" t="e">
        <f t="shared" si="21"/>
        <v>#DIV/0!</v>
      </c>
      <c r="V453" s="7" t="s">
        <v>71</v>
      </c>
      <c r="W453" s="7">
        <f t="shared" si="22"/>
        <v>6</v>
      </c>
      <c r="X453" s="9" t="e">
        <f t="shared" si="23"/>
        <v>#DIV/0!</v>
      </c>
    </row>
    <row r="454" spans="21:24" x14ac:dyDescent="0.25">
      <c r="U454" s="7" t="e">
        <f t="shared" si="21"/>
        <v>#DIV/0!</v>
      </c>
      <c r="V454" s="7" t="s">
        <v>71</v>
      </c>
      <c r="W454" s="7">
        <f t="shared" si="22"/>
        <v>6</v>
      </c>
      <c r="X454" s="9" t="e">
        <f t="shared" si="23"/>
        <v>#DIV/0!</v>
      </c>
    </row>
    <row r="455" spans="21:24" x14ac:dyDescent="0.25">
      <c r="U455" s="7" t="e">
        <f t="shared" si="21"/>
        <v>#DIV/0!</v>
      </c>
      <c r="V455" s="7" t="s">
        <v>71</v>
      </c>
      <c r="W455" s="7">
        <f t="shared" si="22"/>
        <v>6</v>
      </c>
      <c r="X455" s="9" t="e">
        <f t="shared" si="23"/>
        <v>#DIV/0!</v>
      </c>
    </row>
    <row r="456" spans="21:24" x14ac:dyDescent="0.25">
      <c r="U456" s="7" t="e">
        <f t="shared" si="21"/>
        <v>#DIV/0!</v>
      </c>
      <c r="V456" s="7" t="s">
        <v>71</v>
      </c>
      <c r="W456" s="7">
        <f t="shared" si="22"/>
        <v>6</v>
      </c>
      <c r="X456" s="9" t="e">
        <f t="shared" si="23"/>
        <v>#DIV/0!</v>
      </c>
    </row>
    <row r="457" spans="21:24" x14ac:dyDescent="0.25">
      <c r="U457" s="7" t="e">
        <f t="shared" si="21"/>
        <v>#DIV/0!</v>
      </c>
      <c r="V457" s="7" t="s">
        <v>71</v>
      </c>
      <c r="W457" s="7">
        <f t="shared" si="22"/>
        <v>6</v>
      </c>
      <c r="X457" s="9" t="e">
        <f t="shared" si="23"/>
        <v>#DIV/0!</v>
      </c>
    </row>
    <row r="458" spans="21:24" x14ac:dyDescent="0.25">
      <c r="U458" s="7" t="e">
        <f t="shared" si="21"/>
        <v>#DIV/0!</v>
      </c>
      <c r="V458" s="7" t="s">
        <v>71</v>
      </c>
      <c r="W458" s="7">
        <f t="shared" si="22"/>
        <v>6</v>
      </c>
      <c r="X458" s="9" t="e">
        <f t="shared" si="23"/>
        <v>#DIV/0!</v>
      </c>
    </row>
    <row r="459" spans="21:24" x14ac:dyDescent="0.25">
      <c r="U459" s="7" t="e">
        <f t="shared" si="21"/>
        <v>#DIV/0!</v>
      </c>
      <c r="V459" s="7" t="s">
        <v>71</v>
      </c>
      <c r="W459" s="7">
        <f t="shared" si="22"/>
        <v>6</v>
      </c>
      <c r="X459" s="9" t="e">
        <f t="shared" si="23"/>
        <v>#DIV/0!</v>
      </c>
    </row>
    <row r="460" spans="21:24" x14ac:dyDescent="0.25">
      <c r="U460" s="7" t="e">
        <f t="shared" si="21"/>
        <v>#DIV/0!</v>
      </c>
      <c r="V460" s="7" t="s">
        <v>71</v>
      </c>
      <c r="W460" s="7">
        <f t="shared" si="22"/>
        <v>6</v>
      </c>
      <c r="X460" s="9" t="e">
        <f t="shared" si="23"/>
        <v>#DIV/0!</v>
      </c>
    </row>
    <row r="461" spans="21:24" x14ac:dyDescent="0.25">
      <c r="U461" s="7" t="e">
        <f t="shared" si="21"/>
        <v>#DIV/0!</v>
      </c>
      <c r="V461" s="7" t="s">
        <v>71</v>
      </c>
      <c r="W461" s="7">
        <f t="shared" si="22"/>
        <v>6</v>
      </c>
      <c r="X461" s="9" t="e">
        <f t="shared" si="23"/>
        <v>#DIV/0!</v>
      </c>
    </row>
    <row r="462" spans="21:24" x14ac:dyDescent="0.25">
      <c r="U462" s="7" t="e">
        <f t="shared" si="21"/>
        <v>#DIV/0!</v>
      </c>
      <c r="V462" s="7" t="s">
        <v>71</v>
      </c>
      <c r="W462" s="7">
        <f t="shared" si="22"/>
        <v>6</v>
      </c>
      <c r="X462" s="9" t="e">
        <f t="shared" si="23"/>
        <v>#DIV/0!</v>
      </c>
    </row>
    <row r="463" spans="21:24" x14ac:dyDescent="0.25">
      <c r="U463" s="7" t="e">
        <f t="shared" si="21"/>
        <v>#DIV/0!</v>
      </c>
      <c r="V463" s="7" t="s">
        <v>71</v>
      </c>
      <c r="W463" s="7">
        <f t="shared" si="22"/>
        <v>6</v>
      </c>
      <c r="X463" s="9" t="e">
        <f t="shared" si="23"/>
        <v>#DIV/0!</v>
      </c>
    </row>
    <row r="464" spans="21:24" x14ac:dyDescent="0.25">
      <c r="U464" s="7" t="e">
        <f t="shared" si="21"/>
        <v>#DIV/0!</v>
      </c>
      <c r="V464" s="7" t="s">
        <v>71</v>
      </c>
      <c r="W464" s="7">
        <f t="shared" si="22"/>
        <v>6</v>
      </c>
      <c r="X464" s="9" t="e">
        <f t="shared" si="23"/>
        <v>#DIV/0!</v>
      </c>
    </row>
    <row r="465" spans="21:24" x14ac:dyDescent="0.25">
      <c r="U465" s="7" t="e">
        <f t="shared" si="21"/>
        <v>#DIV/0!</v>
      </c>
      <c r="V465" s="7" t="s">
        <v>71</v>
      </c>
      <c r="W465" s="7">
        <f t="shared" si="22"/>
        <v>6</v>
      </c>
      <c r="X465" s="9" t="e">
        <f t="shared" si="23"/>
        <v>#DIV/0!</v>
      </c>
    </row>
    <row r="466" spans="21:24" x14ac:dyDescent="0.25">
      <c r="U466" s="7" t="e">
        <f t="shared" si="21"/>
        <v>#DIV/0!</v>
      </c>
      <c r="V466" s="7" t="s">
        <v>71</v>
      </c>
      <c r="W466" s="7">
        <f t="shared" si="22"/>
        <v>6</v>
      </c>
      <c r="X466" s="9" t="e">
        <f t="shared" si="23"/>
        <v>#DIV/0!</v>
      </c>
    </row>
    <row r="467" spans="21:24" x14ac:dyDescent="0.25">
      <c r="U467" s="7" t="e">
        <f t="shared" si="21"/>
        <v>#DIV/0!</v>
      </c>
      <c r="V467" s="7" t="s">
        <v>71</v>
      </c>
      <c r="W467" s="7">
        <f t="shared" si="22"/>
        <v>6</v>
      </c>
      <c r="X467" s="9" t="e">
        <f t="shared" si="23"/>
        <v>#DIV/0!</v>
      </c>
    </row>
    <row r="468" spans="21:24" x14ac:dyDescent="0.25">
      <c r="U468" s="7" t="e">
        <f t="shared" si="21"/>
        <v>#DIV/0!</v>
      </c>
      <c r="V468" s="7" t="s">
        <v>71</v>
      </c>
      <c r="W468" s="7">
        <f t="shared" si="22"/>
        <v>6</v>
      </c>
      <c r="X468" s="9" t="e">
        <f t="shared" si="23"/>
        <v>#DIV/0!</v>
      </c>
    </row>
    <row r="469" spans="21:24" x14ac:dyDescent="0.25">
      <c r="U469" s="7" t="e">
        <f t="shared" si="21"/>
        <v>#DIV/0!</v>
      </c>
      <c r="V469" s="7" t="s">
        <v>71</v>
      </c>
      <c r="W469" s="7">
        <f t="shared" si="22"/>
        <v>6</v>
      </c>
      <c r="X469" s="9" t="e">
        <f t="shared" si="23"/>
        <v>#DIV/0!</v>
      </c>
    </row>
    <row r="470" spans="21:24" x14ac:dyDescent="0.25">
      <c r="U470" s="7" t="e">
        <f t="shared" si="21"/>
        <v>#DIV/0!</v>
      </c>
      <c r="V470" s="7" t="s">
        <v>71</v>
      </c>
      <c r="W470" s="7">
        <f t="shared" si="22"/>
        <v>6</v>
      </c>
      <c r="X470" s="9" t="e">
        <f t="shared" si="23"/>
        <v>#DIV/0!</v>
      </c>
    </row>
    <row r="471" spans="21:24" x14ac:dyDescent="0.25">
      <c r="U471" s="7" t="e">
        <f t="shared" si="21"/>
        <v>#DIV/0!</v>
      </c>
      <c r="V471" s="7" t="s">
        <v>71</v>
      </c>
      <c r="W471" s="7">
        <f t="shared" si="22"/>
        <v>6</v>
      </c>
      <c r="X471" s="9" t="e">
        <f t="shared" si="23"/>
        <v>#DIV/0!</v>
      </c>
    </row>
    <row r="472" spans="21:24" x14ac:dyDescent="0.25">
      <c r="U472" s="7" t="e">
        <f t="shared" si="21"/>
        <v>#DIV/0!</v>
      </c>
      <c r="V472" s="7" t="s">
        <v>71</v>
      </c>
      <c r="W472" s="7">
        <f t="shared" si="22"/>
        <v>6</v>
      </c>
      <c r="X472" s="9" t="e">
        <f t="shared" si="23"/>
        <v>#DIV/0!</v>
      </c>
    </row>
    <row r="473" spans="21:24" x14ac:dyDescent="0.25">
      <c r="U473" s="7" t="e">
        <f t="shared" si="21"/>
        <v>#DIV/0!</v>
      </c>
      <c r="V473" s="7" t="s">
        <v>71</v>
      </c>
      <c r="W473" s="7">
        <f t="shared" si="22"/>
        <v>6</v>
      </c>
      <c r="X473" s="9" t="e">
        <f t="shared" si="23"/>
        <v>#DIV/0!</v>
      </c>
    </row>
    <row r="474" spans="21:24" x14ac:dyDescent="0.25">
      <c r="U474" s="7" t="e">
        <f t="shared" si="21"/>
        <v>#DIV/0!</v>
      </c>
      <c r="V474" s="7" t="s">
        <v>71</v>
      </c>
      <c r="W474" s="7">
        <f t="shared" si="22"/>
        <v>6</v>
      </c>
      <c r="X474" s="9" t="e">
        <f t="shared" si="23"/>
        <v>#DIV/0!</v>
      </c>
    </row>
    <row r="475" spans="21:24" x14ac:dyDescent="0.25">
      <c r="U475" s="7" t="e">
        <f t="shared" si="21"/>
        <v>#DIV/0!</v>
      </c>
      <c r="V475" s="7" t="s">
        <v>71</v>
      </c>
      <c r="W475" s="7">
        <f t="shared" si="22"/>
        <v>6</v>
      </c>
      <c r="X475" s="9" t="e">
        <f t="shared" si="23"/>
        <v>#DIV/0!</v>
      </c>
    </row>
    <row r="476" spans="21:24" x14ac:dyDescent="0.25">
      <c r="U476" s="7" t="e">
        <f t="shared" si="21"/>
        <v>#DIV/0!</v>
      </c>
      <c r="V476" s="7" t="s">
        <v>71</v>
      </c>
      <c r="W476" s="7">
        <f t="shared" si="22"/>
        <v>6</v>
      </c>
      <c r="X476" s="9" t="e">
        <f t="shared" si="23"/>
        <v>#DIV/0!</v>
      </c>
    </row>
    <row r="477" spans="21:24" x14ac:dyDescent="0.25">
      <c r="U477" s="7" t="e">
        <f t="shared" si="21"/>
        <v>#DIV/0!</v>
      </c>
      <c r="V477" s="7" t="s">
        <v>71</v>
      </c>
      <c r="W477" s="7">
        <f t="shared" si="22"/>
        <v>6</v>
      </c>
      <c r="X477" s="9" t="e">
        <f t="shared" si="23"/>
        <v>#DIV/0!</v>
      </c>
    </row>
    <row r="478" spans="21:24" x14ac:dyDescent="0.25">
      <c r="U478" s="7" t="e">
        <f t="shared" si="21"/>
        <v>#DIV/0!</v>
      </c>
      <c r="V478" s="7" t="s">
        <v>71</v>
      </c>
      <c r="W478" s="7">
        <f t="shared" si="22"/>
        <v>6</v>
      </c>
      <c r="X478" s="9" t="e">
        <f t="shared" si="23"/>
        <v>#DIV/0!</v>
      </c>
    </row>
    <row r="479" spans="21:24" x14ac:dyDescent="0.25">
      <c r="U479" s="7" t="e">
        <f t="shared" si="21"/>
        <v>#DIV/0!</v>
      </c>
      <c r="V479" s="7" t="s">
        <v>71</v>
      </c>
      <c r="W479" s="7">
        <f t="shared" si="22"/>
        <v>6</v>
      </c>
      <c r="X479" s="9" t="e">
        <f t="shared" si="23"/>
        <v>#DIV/0!</v>
      </c>
    </row>
    <row r="480" spans="21:24" x14ac:dyDescent="0.25">
      <c r="U480" s="7" t="e">
        <f t="shared" si="21"/>
        <v>#DIV/0!</v>
      </c>
      <c r="V480" s="7" t="s">
        <v>71</v>
      </c>
      <c r="W480" s="7">
        <f t="shared" si="22"/>
        <v>6</v>
      </c>
      <c r="X480" s="9" t="e">
        <f t="shared" si="23"/>
        <v>#DIV/0!</v>
      </c>
    </row>
    <row r="481" spans="21:24" x14ac:dyDescent="0.25">
      <c r="U481" s="7" t="e">
        <f t="shared" si="21"/>
        <v>#DIV/0!</v>
      </c>
      <c r="V481" s="7" t="s">
        <v>71</v>
      </c>
      <c r="W481" s="7">
        <f t="shared" si="22"/>
        <v>6</v>
      </c>
      <c r="X481" s="9" t="e">
        <f t="shared" si="23"/>
        <v>#DIV/0!</v>
      </c>
    </row>
    <row r="482" spans="21:24" x14ac:dyDescent="0.25">
      <c r="U482" s="7" t="e">
        <f t="shared" si="21"/>
        <v>#DIV/0!</v>
      </c>
      <c r="V482" s="7" t="s">
        <v>71</v>
      </c>
      <c r="W482" s="7">
        <f t="shared" si="22"/>
        <v>6</v>
      </c>
      <c r="X482" s="9" t="e">
        <f t="shared" si="23"/>
        <v>#DIV/0!</v>
      </c>
    </row>
    <row r="483" spans="21:24" x14ac:dyDescent="0.25">
      <c r="U483" s="7" t="e">
        <f t="shared" si="21"/>
        <v>#DIV/0!</v>
      </c>
      <c r="V483" s="7" t="s">
        <v>71</v>
      </c>
      <c r="W483" s="7">
        <f t="shared" si="22"/>
        <v>6</v>
      </c>
      <c r="X483" s="9" t="e">
        <f t="shared" si="23"/>
        <v>#DIV/0!</v>
      </c>
    </row>
    <row r="484" spans="21:24" x14ac:dyDescent="0.25">
      <c r="U484" s="7" t="e">
        <f t="shared" si="21"/>
        <v>#DIV/0!</v>
      </c>
      <c r="V484" s="7" t="s">
        <v>71</v>
      </c>
      <c r="W484" s="7">
        <f t="shared" si="22"/>
        <v>6</v>
      </c>
      <c r="X484" s="9" t="e">
        <f t="shared" si="23"/>
        <v>#DIV/0!</v>
      </c>
    </row>
    <row r="485" spans="21:24" x14ac:dyDescent="0.25">
      <c r="U485" s="7" t="e">
        <f t="shared" si="21"/>
        <v>#DIV/0!</v>
      </c>
      <c r="V485" s="7" t="s">
        <v>71</v>
      </c>
      <c r="W485" s="7">
        <f t="shared" si="22"/>
        <v>6</v>
      </c>
      <c r="X485" s="9" t="e">
        <f t="shared" si="23"/>
        <v>#DIV/0!</v>
      </c>
    </row>
    <row r="486" spans="21:24" x14ac:dyDescent="0.25">
      <c r="U486" s="7" t="e">
        <f t="shared" si="21"/>
        <v>#DIV/0!</v>
      </c>
      <c r="V486" s="7" t="s">
        <v>71</v>
      </c>
      <c r="W486" s="7">
        <f t="shared" si="22"/>
        <v>6</v>
      </c>
      <c r="X486" s="9" t="e">
        <f t="shared" si="23"/>
        <v>#DIV/0!</v>
      </c>
    </row>
    <row r="487" spans="21:24" x14ac:dyDescent="0.25">
      <c r="U487" s="7" t="e">
        <f t="shared" si="21"/>
        <v>#DIV/0!</v>
      </c>
      <c r="V487" s="7" t="s">
        <v>71</v>
      </c>
      <c r="W487" s="7">
        <f t="shared" si="22"/>
        <v>6</v>
      </c>
      <c r="X487" s="9" t="e">
        <f t="shared" si="23"/>
        <v>#DIV/0!</v>
      </c>
    </row>
    <row r="488" spans="21:24" x14ac:dyDescent="0.25">
      <c r="U488" s="7" t="e">
        <f t="shared" si="21"/>
        <v>#DIV/0!</v>
      </c>
      <c r="V488" s="7" t="s">
        <v>71</v>
      </c>
      <c r="W488" s="7">
        <f t="shared" si="22"/>
        <v>6</v>
      </c>
      <c r="X488" s="9" t="e">
        <f t="shared" si="23"/>
        <v>#DIV/0!</v>
      </c>
    </row>
    <row r="489" spans="21:24" x14ac:dyDescent="0.25">
      <c r="U489" s="7" t="e">
        <f t="shared" si="21"/>
        <v>#DIV/0!</v>
      </c>
      <c r="V489" s="7" t="s">
        <v>71</v>
      </c>
      <c r="W489" s="7">
        <f t="shared" si="22"/>
        <v>6</v>
      </c>
      <c r="X489" s="9" t="e">
        <f t="shared" si="23"/>
        <v>#DIV/0!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workbookViewId="0">
      <selection activeCell="B186" sqref="B186"/>
    </sheetView>
  </sheetViews>
  <sheetFormatPr defaultRowHeight="15" x14ac:dyDescent="0.25"/>
  <sheetData>
    <row r="1" spans="1:24" x14ac:dyDescent="0.25">
      <c r="A1" t="s">
        <v>13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19</v>
      </c>
      <c r="L1" t="s">
        <v>8</v>
      </c>
      <c r="M1" t="s">
        <v>9</v>
      </c>
      <c r="N1" t="s">
        <v>15</v>
      </c>
      <c r="O1" t="s">
        <v>16</v>
      </c>
      <c r="P1" t="s">
        <v>17</v>
      </c>
      <c r="Q1" t="s">
        <v>10</v>
      </c>
      <c r="R1" t="s">
        <v>18</v>
      </c>
      <c r="S1" t="s">
        <v>11</v>
      </c>
      <c r="T1" t="s">
        <v>12</v>
      </c>
      <c r="U1" t="s">
        <v>20</v>
      </c>
      <c r="V1" t="s">
        <v>24</v>
      </c>
      <c r="W1" t="s">
        <v>26</v>
      </c>
      <c r="X1" t="s">
        <v>27</v>
      </c>
    </row>
    <row r="2" spans="1:24" x14ac:dyDescent="0.25">
      <c r="B2" t="s">
        <v>28</v>
      </c>
      <c r="E2">
        <v>1</v>
      </c>
      <c r="F2">
        <v>20</v>
      </c>
      <c r="G2" s="15" t="s">
        <v>45</v>
      </c>
      <c r="J2" t="s">
        <v>54</v>
      </c>
      <c r="L2">
        <v>9.4488188976377945</v>
      </c>
      <c r="M2">
        <v>67.239999999999995</v>
      </c>
      <c r="N2">
        <v>31.487999999999996</v>
      </c>
      <c r="U2">
        <v>53</v>
      </c>
      <c r="V2" t="s">
        <v>55</v>
      </c>
      <c r="W2">
        <v>1</v>
      </c>
      <c r="X2">
        <v>41</v>
      </c>
    </row>
    <row r="3" spans="1:24" x14ac:dyDescent="0.25">
      <c r="B3" t="s">
        <v>28</v>
      </c>
      <c r="E3">
        <v>2</v>
      </c>
      <c r="F3">
        <v>20</v>
      </c>
      <c r="G3" s="15" t="s">
        <v>45</v>
      </c>
      <c r="J3" t="s">
        <v>54</v>
      </c>
      <c r="L3">
        <v>11.811023622047244</v>
      </c>
      <c r="M3">
        <v>70.847999999999999</v>
      </c>
      <c r="N3">
        <v>41.984000000000002</v>
      </c>
      <c r="U3">
        <v>41</v>
      </c>
      <c r="V3" t="s">
        <v>55</v>
      </c>
      <c r="W3">
        <v>1</v>
      </c>
      <c r="X3">
        <v>26</v>
      </c>
    </row>
    <row r="4" spans="1:24" x14ac:dyDescent="0.25">
      <c r="B4" t="s">
        <v>28</v>
      </c>
      <c r="E4">
        <v>3</v>
      </c>
      <c r="F4">
        <v>20</v>
      </c>
      <c r="G4" s="15" t="s">
        <v>45</v>
      </c>
      <c r="J4" t="s">
        <v>54</v>
      </c>
      <c r="L4">
        <v>11.811023622047244</v>
      </c>
      <c r="M4">
        <v>59.368000000000002</v>
      </c>
      <c r="N4">
        <v>34.112000000000002</v>
      </c>
      <c r="U4">
        <v>43</v>
      </c>
      <c r="V4" t="s">
        <v>55</v>
      </c>
      <c r="W4">
        <v>1</v>
      </c>
      <c r="X4">
        <v>26</v>
      </c>
    </row>
    <row r="5" spans="1:24" x14ac:dyDescent="0.25">
      <c r="B5" t="s">
        <v>28</v>
      </c>
      <c r="E5">
        <v>4</v>
      </c>
      <c r="F5">
        <v>20</v>
      </c>
      <c r="G5" s="15" t="s">
        <v>45</v>
      </c>
      <c r="J5" t="s">
        <v>54</v>
      </c>
      <c r="L5">
        <v>26.771653543307085</v>
      </c>
      <c r="M5">
        <v>103.648</v>
      </c>
      <c r="N5">
        <v>34.767999999999994</v>
      </c>
      <c r="U5">
        <v>66</v>
      </c>
      <c r="V5" t="s">
        <v>55</v>
      </c>
      <c r="W5">
        <v>1</v>
      </c>
      <c r="X5">
        <v>5</v>
      </c>
    </row>
    <row r="6" spans="1:24" x14ac:dyDescent="0.25">
      <c r="B6" t="s">
        <v>28</v>
      </c>
      <c r="E6">
        <v>5</v>
      </c>
      <c r="F6">
        <v>20</v>
      </c>
      <c r="G6" s="15" t="s">
        <v>44</v>
      </c>
      <c r="J6" t="s">
        <v>54</v>
      </c>
      <c r="L6">
        <v>12.598425196850393</v>
      </c>
      <c r="M6">
        <v>60.024000000000001</v>
      </c>
      <c r="N6">
        <v>18.04</v>
      </c>
      <c r="U6">
        <v>70</v>
      </c>
      <c r="V6" t="s">
        <v>55</v>
      </c>
      <c r="W6">
        <v>1</v>
      </c>
      <c r="X6">
        <v>23</v>
      </c>
    </row>
    <row r="7" spans="1:24" x14ac:dyDescent="0.25">
      <c r="B7" t="s">
        <v>28</v>
      </c>
      <c r="E7">
        <v>6</v>
      </c>
      <c r="F7">
        <v>20</v>
      </c>
      <c r="G7" s="15" t="s">
        <v>72</v>
      </c>
      <c r="J7" t="s">
        <v>54</v>
      </c>
      <c r="L7">
        <v>7.8740157480314963</v>
      </c>
      <c r="M7">
        <v>29.192</v>
      </c>
      <c r="N7">
        <v>9.84</v>
      </c>
      <c r="U7">
        <v>66</v>
      </c>
      <c r="V7" t="s">
        <v>55</v>
      </c>
      <c r="W7">
        <v>1</v>
      </c>
      <c r="X7">
        <v>59</v>
      </c>
    </row>
    <row r="8" spans="1:24" x14ac:dyDescent="0.25">
      <c r="B8" t="s">
        <v>28</v>
      </c>
      <c r="E8">
        <v>7</v>
      </c>
      <c r="F8">
        <v>20</v>
      </c>
      <c r="G8" s="15" t="s">
        <v>72</v>
      </c>
      <c r="J8" t="s">
        <v>54</v>
      </c>
      <c r="L8">
        <v>5.9055118110236222</v>
      </c>
      <c r="M8">
        <v>31.159999999999997</v>
      </c>
      <c r="N8">
        <v>8.8559999999999999</v>
      </c>
      <c r="U8">
        <v>72</v>
      </c>
      <c r="V8" t="s">
        <v>55</v>
      </c>
      <c r="W8">
        <v>1</v>
      </c>
      <c r="X8">
        <v>105</v>
      </c>
    </row>
    <row r="9" spans="1:24" x14ac:dyDescent="0.25">
      <c r="B9" t="s">
        <v>28</v>
      </c>
      <c r="E9">
        <v>8</v>
      </c>
      <c r="F9">
        <v>20</v>
      </c>
      <c r="G9" s="15" t="s">
        <v>72</v>
      </c>
      <c r="J9" t="s">
        <v>54</v>
      </c>
      <c r="L9">
        <v>6.6929133858267713</v>
      </c>
      <c r="M9">
        <v>30.832000000000001</v>
      </c>
      <c r="N9">
        <v>13.447999999999999</v>
      </c>
      <c r="U9">
        <v>56</v>
      </c>
      <c r="V9" t="s">
        <v>55</v>
      </c>
      <c r="W9">
        <v>1</v>
      </c>
      <c r="X9">
        <v>82</v>
      </c>
    </row>
    <row r="10" spans="1:24" x14ac:dyDescent="0.25">
      <c r="B10" t="s">
        <v>28</v>
      </c>
      <c r="E10">
        <v>9</v>
      </c>
      <c r="F10">
        <v>20</v>
      </c>
      <c r="G10" s="15" t="s">
        <v>72</v>
      </c>
      <c r="J10" t="s">
        <v>53</v>
      </c>
      <c r="L10">
        <v>6</v>
      </c>
      <c r="M10">
        <v>15.743999999999998</v>
      </c>
      <c r="N10">
        <v>0</v>
      </c>
      <c r="U10">
        <v>100</v>
      </c>
      <c r="V10" t="s">
        <v>55</v>
      </c>
      <c r="W10">
        <v>6</v>
      </c>
      <c r="X10">
        <v>102</v>
      </c>
    </row>
    <row r="11" spans="1:24" x14ac:dyDescent="0.25">
      <c r="B11" t="s">
        <v>28</v>
      </c>
      <c r="E11">
        <v>10</v>
      </c>
      <c r="F11">
        <v>20</v>
      </c>
      <c r="G11" s="15" t="s">
        <v>45</v>
      </c>
      <c r="J11" t="s">
        <v>54</v>
      </c>
      <c r="L11">
        <v>7</v>
      </c>
      <c r="M11">
        <v>45.591999999999999</v>
      </c>
      <c r="N11">
        <v>21.32</v>
      </c>
      <c r="U11">
        <v>53</v>
      </c>
      <c r="V11" t="s">
        <v>55</v>
      </c>
      <c r="W11">
        <v>1</v>
      </c>
      <c r="X11">
        <v>75</v>
      </c>
    </row>
    <row r="12" spans="1:24" x14ac:dyDescent="0.25">
      <c r="B12" t="s">
        <v>28</v>
      </c>
      <c r="E12">
        <v>11</v>
      </c>
      <c r="F12">
        <v>5</v>
      </c>
      <c r="G12" s="15" t="s">
        <v>45</v>
      </c>
      <c r="J12" t="s">
        <v>54</v>
      </c>
      <c r="L12">
        <v>9.9</v>
      </c>
      <c r="M12">
        <v>32.472000000000001</v>
      </c>
      <c r="N12">
        <v>24.599999999999998</v>
      </c>
      <c r="U12">
        <v>24</v>
      </c>
      <c r="V12" t="s">
        <v>55</v>
      </c>
      <c r="W12">
        <v>1</v>
      </c>
      <c r="X12">
        <v>9</v>
      </c>
    </row>
    <row r="13" spans="1:24" x14ac:dyDescent="0.25">
      <c r="B13" t="s">
        <v>29</v>
      </c>
      <c r="E13">
        <v>1</v>
      </c>
      <c r="F13">
        <v>20</v>
      </c>
      <c r="G13" s="15" t="s">
        <v>44</v>
      </c>
      <c r="J13" t="s">
        <v>54</v>
      </c>
      <c r="L13">
        <v>2</v>
      </c>
      <c r="M13">
        <v>55.103999999999999</v>
      </c>
      <c r="N13">
        <v>7.5439999999999987</v>
      </c>
      <c r="U13">
        <v>86</v>
      </c>
      <c r="V13" t="s">
        <v>56</v>
      </c>
      <c r="W13">
        <v>1</v>
      </c>
      <c r="X13">
        <v>917</v>
      </c>
    </row>
    <row r="14" spans="1:24" x14ac:dyDescent="0.25">
      <c r="B14" t="s">
        <v>29</v>
      </c>
      <c r="E14">
        <v>2</v>
      </c>
      <c r="F14">
        <v>20</v>
      </c>
      <c r="G14" s="15" t="s">
        <v>44</v>
      </c>
      <c r="J14" t="s">
        <v>54</v>
      </c>
      <c r="L14">
        <v>16.535433070866141</v>
      </c>
      <c r="M14">
        <v>55.103999999999999</v>
      </c>
      <c r="N14">
        <v>7.5439999999999987</v>
      </c>
      <c r="U14">
        <v>86</v>
      </c>
      <c r="V14" t="s">
        <v>56</v>
      </c>
      <c r="W14">
        <v>1</v>
      </c>
      <c r="X14">
        <v>13</v>
      </c>
    </row>
    <row r="15" spans="1:24" x14ac:dyDescent="0.25">
      <c r="B15" t="s">
        <v>29</v>
      </c>
      <c r="E15">
        <v>3</v>
      </c>
      <c r="F15">
        <v>20</v>
      </c>
      <c r="G15" s="15" t="s">
        <v>44</v>
      </c>
      <c r="J15" t="s">
        <v>54</v>
      </c>
      <c r="L15">
        <v>10.62992125984252</v>
      </c>
      <c r="M15">
        <v>32.143999999999998</v>
      </c>
      <c r="N15">
        <v>15.087999999999997</v>
      </c>
      <c r="U15">
        <v>53</v>
      </c>
      <c r="V15" t="s">
        <v>56</v>
      </c>
      <c r="W15">
        <v>1</v>
      </c>
      <c r="X15">
        <v>32</v>
      </c>
    </row>
    <row r="16" spans="1:24" x14ac:dyDescent="0.25">
      <c r="B16" t="s">
        <v>29</v>
      </c>
      <c r="E16">
        <v>4</v>
      </c>
      <c r="F16">
        <v>20</v>
      </c>
      <c r="G16" s="15" t="s">
        <v>45</v>
      </c>
      <c r="J16" t="s">
        <v>54</v>
      </c>
      <c r="L16">
        <v>9.4488188976377945</v>
      </c>
      <c r="M16">
        <v>67.239999999999995</v>
      </c>
      <c r="N16">
        <v>31.487999999999996</v>
      </c>
      <c r="U16">
        <v>53</v>
      </c>
      <c r="V16" t="s">
        <v>56</v>
      </c>
      <c r="W16">
        <v>1</v>
      </c>
      <c r="X16">
        <v>41</v>
      </c>
    </row>
    <row r="17" spans="2:24" x14ac:dyDescent="0.25">
      <c r="B17" t="s">
        <v>29</v>
      </c>
      <c r="E17">
        <v>5</v>
      </c>
      <c r="F17">
        <v>20</v>
      </c>
      <c r="G17" s="15" t="s">
        <v>46</v>
      </c>
      <c r="J17" t="s">
        <v>54</v>
      </c>
      <c r="L17">
        <v>9.8425196850393704</v>
      </c>
      <c r="M17">
        <v>74.128</v>
      </c>
      <c r="N17">
        <v>31.487999999999996</v>
      </c>
      <c r="U17">
        <v>58</v>
      </c>
      <c r="V17" t="s">
        <v>56</v>
      </c>
      <c r="W17">
        <v>1</v>
      </c>
      <c r="X17">
        <v>38</v>
      </c>
    </row>
    <row r="18" spans="2:24" x14ac:dyDescent="0.25">
      <c r="B18" t="s">
        <v>29</v>
      </c>
      <c r="E18">
        <v>6</v>
      </c>
      <c r="F18">
        <v>20</v>
      </c>
      <c r="G18" s="15" t="s">
        <v>45</v>
      </c>
      <c r="J18" t="s">
        <v>54</v>
      </c>
      <c r="L18">
        <v>26.771653543307085</v>
      </c>
      <c r="M18">
        <v>103.648</v>
      </c>
      <c r="N18">
        <v>34.767999999999994</v>
      </c>
      <c r="U18">
        <v>66</v>
      </c>
      <c r="V18" t="s">
        <v>56</v>
      </c>
      <c r="W18">
        <v>1</v>
      </c>
      <c r="X18">
        <v>5</v>
      </c>
    </row>
    <row r="19" spans="2:24" x14ac:dyDescent="0.25">
      <c r="B19" t="s">
        <v>29</v>
      </c>
      <c r="E19">
        <v>7</v>
      </c>
      <c r="F19">
        <v>20</v>
      </c>
      <c r="G19" s="15" t="s">
        <v>45</v>
      </c>
      <c r="J19" t="s">
        <v>54</v>
      </c>
      <c r="L19">
        <v>23.622047244094489</v>
      </c>
      <c r="M19">
        <v>120.70399999999998</v>
      </c>
      <c r="N19">
        <v>43.951999999999998</v>
      </c>
      <c r="U19">
        <v>64</v>
      </c>
      <c r="V19" t="s">
        <v>56</v>
      </c>
      <c r="W19">
        <v>1</v>
      </c>
      <c r="X19">
        <v>7</v>
      </c>
    </row>
    <row r="20" spans="2:24" x14ac:dyDescent="0.25">
      <c r="B20" t="s">
        <v>29</v>
      </c>
      <c r="E20">
        <v>8</v>
      </c>
      <c r="F20">
        <v>20</v>
      </c>
      <c r="G20" s="15" t="s">
        <v>45</v>
      </c>
      <c r="J20" t="s">
        <v>54</v>
      </c>
      <c r="L20">
        <v>20.472440944881889</v>
      </c>
      <c r="M20">
        <v>96.759999999999991</v>
      </c>
      <c r="N20">
        <v>41.655999999999992</v>
      </c>
      <c r="U20">
        <v>57</v>
      </c>
      <c r="V20" t="s">
        <v>56</v>
      </c>
      <c r="W20">
        <v>1</v>
      </c>
      <c r="X20">
        <v>9</v>
      </c>
    </row>
    <row r="21" spans="2:24" x14ac:dyDescent="0.25">
      <c r="B21" t="s">
        <v>29</v>
      </c>
      <c r="E21">
        <v>9</v>
      </c>
      <c r="F21">
        <v>20</v>
      </c>
      <c r="G21" s="15" t="s">
        <v>45</v>
      </c>
      <c r="J21" t="s">
        <v>54</v>
      </c>
      <c r="L21">
        <v>10.62992125984252</v>
      </c>
      <c r="M21">
        <v>81.671999999999997</v>
      </c>
      <c r="N21">
        <v>31.815999999999995</v>
      </c>
      <c r="U21">
        <v>61</v>
      </c>
      <c r="V21" t="s">
        <v>56</v>
      </c>
      <c r="W21">
        <v>1</v>
      </c>
      <c r="X21">
        <v>32</v>
      </c>
    </row>
    <row r="22" spans="2:24" x14ac:dyDescent="0.25">
      <c r="B22" t="s">
        <v>29</v>
      </c>
      <c r="E22">
        <v>10</v>
      </c>
      <c r="F22">
        <v>20</v>
      </c>
      <c r="G22" s="15" t="s">
        <v>47</v>
      </c>
      <c r="J22" t="s">
        <v>54</v>
      </c>
      <c r="L22">
        <v>25.590551181102363</v>
      </c>
      <c r="M22">
        <v>68.224000000000004</v>
      </c>
      <c r="N22">
        <v>28.535999999999994</v>
      </c>
      <c r="U22">
        <v>58</v>
      </c>
      <c r="V22" t="s">
        <v>56</v>
      </c>
      <c r="W22">
        <v>1</v>
      </c>
      <c r="X22">
        <v>6</v>
      </c>
    </row>
    <row r="23" spans="2:24" x14ac:dyDescent="0.25">
      <c r="B23" t="s">
        <v>29</v>
      </c>
      <c r="E23">
        <v>11</v>
      </c>
      <c r="F23">
        <v>20</v>
      </c>
      <c r="G23" s="15" t="s">
        <v>45</v>
      </c>
      <c r="J23" t="s">
        <v>54</v>
      </c>
      <c r="L23">
        <v>12.598425196850393</v>
      </c>
      <c r="M23">
        <v>58.384</v>
      </c>
      <c r="N23">
        <v>18.367999999999999</v>
      </c>
      <c r="U23">
        <v>69</v>
      </c>
      <c r="V23" t="s">
        <v>56</v>
      </c>
      <c r="W23">
        <v>1</v>
      </c>
      <c r="X23">
        <v>23</v>
      </c>
    </row>
    <row r="24" spans="2:24" x14ac:dyDescent="0.25">
      <c r="B24" t="s">
        <v>29</v>
      </c>
      <c r="E24">
        <v>12</v>
      </c>
      <c r="F24">
        <v>5</v>
      </c>
      <c r="G24" s="15" t="s">
        <v>47</v>
      </c>
      <c r="J24" t="s">
        <v>54</v>
      </c>
      <c r="L24">
        <v>1.9685039370078741</v>
      </c>
      <c r="M24">
        <v>9.84</v>
      </c>
      <c r="N24">
        <v>0.32800000000000001</v>
      </c>
      <c r="U24">
        <v>97</v>
      </c>
      <c r="V24" t="s">
        <v>56</v>
      </c>
      <c r="W24">
        <v>1</v>
      </c>
      <c r="X24">
        <v>237</v>
      </c>
    </row>
    <row r="25" spans="2:24" x14ac:dyDescent="0.25">
      <c r="B25" t="s">
        <v>29</v>
      </c>
      <c r="E25">
        <v>13</v>
      </c>
      <c r="F25">
        <v>5</v>
      </c>
      <c r="G25" s="15" t="s">
        <v>45</v>
      </c>
      <c r="J25" t="s">
        <v>54</v>
      </c>
      <c r="L25">
        <v>5.984251968503937</v>
      </c>
      <c r="M25">
        <v>39.36</v>
      </c>
      <c r="N25">
        <v>16.399999999999999</v>
      </c>
      <c r="U25">
        <v>58</v>
      </c>
      <c r="V25" t="s">
        <v>56</v>
      </c>
      <c r="W25">
        <v>1</v>
      </c>
      <c r="X25">
        <v>26</v>
      </c>
    </row>
    <row r="26" spans="2:24" x14ac:dyDescent="0.25">
      <c r="B26" t="s">
        <v>29</v>
      </c>
      <c r="E26">
        <v>14</v>
      </c>
      <c r="F26">
        <v>5</v>
      </c>
      <c r="G26" s="15" t="s">
        <v>48</v>
      </c>
      <c r="J26" t="s">
        <v>54</v>
      </c>
      <c r="L26">
        <v>3.9370078740157481</v>
      </c>
      <c r="M26">
        <v>16.399999999999999</v>
      </c>
      <c r="N26">
        <v>0.32800000000000001</v>
      </c>
      <c r="U26">
        <v>98</v>
      </c>
      <c r="V26" t="s">
        <v>56</v>
      </c>
      <c r="W26">
        <v>1</v>
      </c>
      <c r="X26">
        <v>59</v>
      </c>
    </row>
    <row r="27" spans="2:24" x14ac:dyDescent="0.25">
      <c r="B27" t="s">
        <v>29</v>
      </c>
      <c r="E27">
        <v>15</v>
      </c>
      <c r="F27">
        <v>5</v>
      </c>
      <c r="G27" s="15" t="s">
        <v>48</v>
      </c>
      <c r="J27" t="s">
        <v>53</v>
      </c>
      <c r="L27">
        <v>3.5433070866141732</v>
      </c>
      <c r="M27">
        <v>13.12</v>
      </c>
      <c r="N27">
        <v>0</v>
      </c>
      <c r="U27">
        <v>100</v>
      </c>
      <c r="V27" t="s">
        <v>56</v>
      </c>
      <c r="W27">
        <v>6</v>
      </c>
      <c r="X27">
        <v>73</v>
      </c>
    </row>
    <row r="28" spans="2:24" x14ac:dyDescent="0.25">
      <c r="B28" t="s">
        <v>29</v>
      </c>
      <c r="E28">
        <v>16</v>
      </c>
      <c r="F28">
        <v>5</v>
      </c>
      <c r="G28" s="15" t="s">
        <v>48</v>
      </c>
      <c r="J28" t="s">
        <v>54</v>
      </c>
      <c r="L28">
        <v>5.5118110236220472</v>
      </c>
      <c r="M28">
        <v>26.24</v>
      </c>
      <c r="N28">
        <v>16.399999999999999</v>
      </c>
      <c r="U28">
        <v>38</v>
      </c>
      <c r="V28" t="s">
        <v>56</v>
      </c>
      <c r="W28">
        <v>1</v>
      </c>
      <c r="X28">
        <v>30</v>
      </c>
    </row>
    <row r="29" spans="2:24" x14ac:dyDescent="0.25">
      <c r="B29" t="s">
        <v>30</v>
      </c>
      <c r="E29">
        <v>1</v>
      </c>
      <c r="F29">
        <v>20</v>
      </c>
      <c r="G29" s="15" t="s">
        <v>47</v>
      </c>
      <c r="J29" t="s">
        <v>54</v>
      </c>
      <c r="L29">
        <v>31.496062992125985</v>
      </c>
      <c r="M29">
        <v>37.72</v>
      </c>
      <c r="N29">
        <v>4.92</v>
      </c>
      <c r="U29">
        <v>87</v>
      </c>
      <c r="V29" t="s">
        <v>57</v>
      </c>
      <c r="W29">
        <v>1</v>
      </c>
      <c r="X29">
        <v>4</v>
      </c>
    </row>
    <row r="30" spans="2:24" x14ac:dyDescent="0.25">
      <c r="B30" t="s">
        <v>30</v>
      </c>
      <c r="E30">
        <v>2</v>
      </c>
      <c r="F30">
        <v>20</v>
      </c>
      <c r="G30" s="15" t="s">
        <v>45</v>
      </c>
      <c r="J30" t="s">
        <v>54</v>
      </c>
      <c r="L30">
        <v>31.496062992125985</v>
      </c>
      <c r="M30">
        <v>61.664000000000001</v>
      </c>
      <c r="N30">
        <v>24.271999999999998</v>
      </c>
      <c r="U30">
        <v>61</v>
      </c>
      <c r="V30" t="s">
        <v>57</v>
      </c>
      <c r="W30">
        <v>1</v>
      </c>
      <c r="X30">
        <v>4</v>
      </c>
    </row>
    <row r="31" spans="2:24" x14ac:dyDescent="0.25">
      <c r="B31" t="s">
        <v>30</v>
      </c>
      <c r="E31">
        <v>3</v>
      </c>
      <c r="F31">
        <v>20</v>
      </c>
      <c r="G31" s="15" t="s">
        <v>45</v>
      </c>
      <c r="J31" t="s">
        <v>54</v>
      </c>
      <c r="L31">
        <v>34.251968503937007</v>
      </c>
      <c r="M31">
        <v>55.76</v>
      </c>
      <c r="N31">
        <v>19.68</v>
      </c>
      <c r="U31">
        <v>65</v>
      </c>
      <c r="V31" t="s">
        <v>57</v>
      </c>
      <c r="W31">
        <v>1</v>
      </c>
      <c r="X31">
        <v>3</v>
      </c>
    </row>
    <row r="32" spans="2:24" x14ac:dyDescent="0.25">
      <c r="B32" t="s">
        <v>30</v>
      </c>
      <c r="E32">
        <v>4</v>
      </c>
      <c r="F32">
        <v>20</v>
      </c>
      <c r="G32" s="15" t="s">
        <v>45</v>
      </c>
      <c r="J32" t="s">
        <v>53</v>
      </c>
      <c r="L32">
        <v>28.740157480314959</v>
      </c>
      <c r="M32">
        <v>56.415999999999997</v>
      </c>
      <c r="N32">
        <v>0</v>
      </c>
      <c r="U32">
        <v>100</v>
      </c>
      <c r="V32" t="s">
        <v>57</v>
      </c>
      <c r="W32">
        <v>6</v>
      </c>
      <c r="X32">
        <v>4</v>
      </c>
    </row>
    <row r="33" spans="2:24" x14ac:dyDescent="0.25">
      <c r="B33" t="s">
        <v>30</v>
      </c>
      <c r="E33">
        <v>5</v>
      </c>
      <c r="F33">
        <v>20</v>
      </c>
      <c r="G33" s="15" t="s">
        <v>45</v>
      </c>
      <c r="J33" t="s">
        <v>54</v>
      </c>
      <c r="L33">
        <v>43.30708661417323</v>
      </c>
      <c r="M33">
        <v>78.72</v>
      </c>
      <c r="N33">
        <v>17.056000000000001</v>
      </c>
      <c r="U33">
        <v>78</v>
      </c>
      <c r="V33" t="s">
        <v>57</v>
      </c>
      <c r="W33">
        <v>1</v>
      </c>
      <c r="X33">
        <v>2</v>
      </c>
    </row>
    <row r="34" spans="2:24" x14ac:dyDescent="0.25">
      <c r="B34" t="s">
        <v>30</v>
      </c>
      <c r="E34">
        <v>6</v>
      </c>
      <c r="F34">
        <v>20</v>
      </c>
      <c r="G34" s="15" t="s">
        <v>45</v>
      </c>
      <c r="J34" t="s">
        <v>54</v>
      </c>
      <c r="L34">
        <v>30.708661417322833</v>
      </c>
      <c r="M34">
        <v>78.72</v>
      </c>
      <c r="N34">
        <v>20.007999999999999</v>
      </c>
      <c r="U34">
        <v>75</v>
      </c>
      <c r="V34" t="s">
        <v>57</v>
      </c>
      <c r="W34">
        <v>1</v>
      </c>
      <c r="X34">
        <v>4</v>
      </c>
    </row>
    <row r="35" spans="2:24" x14ac:dyDescent="0.25">
      <c r="B35" t="s">
        <v>30</v>
      </c>
      <c r="E35">
        <v>7</v>
      </c>
      <c r="F35">
        <v>20</v>
      </c>
      <c r="G35" s="15" t="s">
        <v>45</v>
      </c>
      <c r="J35" t="s">
        <v>54</v>
      </c>
      <c r="L35">
        <v>37.401574803149607</v>
      </c>
      <c r="M35">
        <v>82</v>
      </c>
      <c r="N35">
        <v>26.24</v>
      </c>
      <c r="U35">
        <v>68</v>
      </c>
      <c r="V35" t="s">
        <v>57</v>
      </c>
      <c r="W35">
        <v>1</v>
      </c>
      <c r="X35">
        <v>3</v>
      </c>
    </row>
    <row r="36" spans="2:24" x14ac:dyDescent="0.25">
      <c r="B36" t="s">
        <v>30</v>
      </c>
      <c r="E36">
        <v>8</v>
      </c>
      <c r="F36">
        <v>5</v>
      </c>
      <c r="G36" s="15" t="s">
        <v>45</v>
      </c>
      <c r="J36" t="s">
        <v>54</v>
      </c>
      <c r="L36">
        <v>1.5748031496062991</v>
      </c>
      <c r="M36">
        <v>9.84</v>
      </c>
      <c r="N36">
        <v>1.64</v>
      </c>
      <c r="U36">
        <v>83</v>
      </c>
      <c r="V36" t="s">
        <v>57</v>
      </c>
      <c r="W36">
        <v>1</v>
      </c>
      <c r="X36">
        <v>370</v>
      </c>
    </row>
    <row r="37" spans="2:24" x14ac:dyDescent="0.25">
      <c r="B37" t="s">
        <v>30</v>
      </c>
      <c r="E37">
        <v>9</v>
      </c>
      <c r="F37">
        <v>5</v>
      </c>
      <c r="G37" s="15" t="s">
        <v>45</v>
      </c>
      <c r="J37" t="s">
        <v>54</v>
      </c>
      <c r="L37">
        <v>1.9685039370078741</v>
      </c>
      <c r="M37">
        <v>10.496</v>
      </c>
      <c r="N37">
        <v>6.56</v>
      </c>
      <c r="U37">
        <v>38</v>
      </c>
      <c r="V37" t="s">
        <v>57</v>
      </c>
      <c r="W37">
        <v>1</v>
      </c>
      <c r="X37">
        <v>237</v>
      </c>
    </row>
    <row r="38" spans="2:24" x14ac:dyDescent="0.25">
      <c r="B38" t="s">
        <v>30</v>
      </c>
      <c r="E38">
        <v>10</v>
      </c>
      <c r="F38">
        <v>5</v>
      </c>
      <c r="G38" s="15" t="s">
        <v>45</v>
      </c>
      <c r="J38" t="s">
        <v>54</v>
      </c>
      <c r="L38">
        <v>2.7559055118110236</v>
      </c>
      <c r="M38">
        <v>13.12</v>
      </c>
      <c r="N38">
        <v>9.1839999999999993</v>
      </c>
      <c r="U38">
        <v>30</v>
      </c>
      <c r="V38" t="s">
        <v>57</v>
      </c>
      <c r="W38">
        <v>1</v>
      </c>
      <c r="X38">
        <v>121</v>
      </c>
    </row>
    <row r="39" spans="2:24" x14ac:dyDescent="0.25">
      <c r="B39" t="s">
        <v>30</v>
      </c>
      <c r="E39">
        <v>11</v>
      </c>
      <c r="F39">
        <v>5</v>
      </c>
      <c r="G39" s="15" t="s">
        <v>45</v>
      </c>
      <c r="J39" t="s">
        <v>54</v>
      </c>
      <c r="L39">
        <v>2.3622047244094486</v>
      </c>
      <c r="M39">
        <v>13.12</v>
      </c>
      <c r="N39">
        <v>9.84</v>
      </c>
      <c r="U39">
        <v>25</v>
      </c>
      <c r="V39" t="s">
        <v>57</v>
      </c>
      <c r="W39">
        <v>1</v>
      </c>
      <c r="X39">
        <v>164</v>
      </c>
    </row>
    <row r="40" spans="2:24" x14ac:dyDescent="0.25">
      <c r="B40" t="s">
        <v>30</v>
      </c>
      <c r="E40">
        <v>12</v>
      </c>
      <c r="F40">
        <v>5</v>
      </c>
      <c r="G40" s="15" t="s">
        <v>45</v>
      </c>
      <c r="J40" t="s">
        <v>54</v>
      </c>
      <c r="L40">
        <v>2.5590551181102361</v>
      </c>
      <c r="M40">
        <v>14.76</v>
      </c>
      <c r="N40">
        <v>8.1999999999999993</v>
      </c>
      <c r="U40">
        <v>44</v>
      </c>
      <c r="V40" t="s">
        <v>57</v>
      </c>
      <c r="W40">
        <v>1</v>
      </c>
      <c r="X40">
        <v>140</v>
      </c>
    </row>
    <row r="41" spans="2:24" x14ac:dyDescent="0.25">
      <c r="B41" t="s">
        <v>31</v>
      </c>
      <c r="E41">
        <v>1</v>
      </c>
      <c r="F41">
        <v>20</v>
      </c>
      <c r="G41" s="15" t="s">
        <v>45</v>
      </c>
      <c r="J41" t="s">
        <v>54</v>
      </c>
      <c r="L41">
        <v>14.566929133858267</v>
      </c>
      <c r="M41">
        <v>82</v>
      </c>
      <c r="N41">
        <v>31.815999999999995</v>
      </c>
      <c r="U41">
        <v>61</v>
      </c>
      <c r="V41" t="s">
        <v>58</v>
      </c>
      <c r="W41">
        <v>1</v>
      </c>
      <c r="X41">
        <v>17</v>
      </c>
    </row>
    <row r="42" spans="2:24" x14ac:dyDescent="0.25">
      <c r="B42" t="s">
        <v>31</v>
      </c>
      <c r="E42">
        <v>2</v>
      </c>
      <c r="F42">
        <v>20</v>
      </c>
      <c r="G42" s="15" t="s">
        <v>50</v>
      </c>
      <c r="J42" t="s">
        <v>54</v>
      </c>
      <c r="L42">
        <v>9.8425196850393704</v>
      </c>
      <c r="M42">
        <v>25.584</v>
      </c>
      <c r="N42">
        <v>11.808</v>
      </c>
      <c r="U42">
        <v>54</v>
      </c>
      <c r="V42" t="s">
        <v>58</v>
      </c>
      <c r="W42">
        <v>1</v>
      </c>
      <c r="X42">
        <v>38</v>
      </c>
    </row>
    <row r="43" spans="2:24" x14ac:dyDescent="0.25">
      <c r="B43" t="s">
        <v>31</v>
      </c>
      <c r="E43">
        <v>3</v>
      </c>
      <c r="F43">
        <v>20</v>
      </c>
      <c r="G43" s="15" t="s">
        <v>45</v>
      </c>
      <c r="J43" t="s">
        <v>53</v>
      </c>
      <c r="L43">
        <v>41.338582677165356</v>
      </c>
      <c r="M43">
        <v>590.4</v>
      </c>
      <c r="N43">
        <v>0</v>
      </c>
      <c r="U43">
        <v>100</v>
      </c>
      <c r="V43" t="s">
        <v>58</v>
      </c>
      <c r="W43">
        <v>6</v>
      </c>
      <c r="X43">
        <v>2</v>
      </c>
    </row>
    <row r="44" spans="2:24" x14ac:dyDescent="0.25">
      <c r="B44" t="s">
        <v>31</v>
      </c>
      <c r="E44">
        <v>4</v>
      </c>
      <c r="F44">
        <v>20</v>
      </c>
      <c r="G44" s="15" t="s">
        <v>44</v>
      </c>
      <c r="J44" t="s">
        <v>54</v>
      </c>
      <c r="L44">
        <v>22.834645669291337</v>
      </c>
      <c r="M44">
        <v>39.031999999999996</v>
      </c>
      <c r="N44">
        <v>20.992000000000001</v>
      </c>
      <c r="U44">
        <v>46</v>
      </c>
      <c r="V44" t="s">
        <v>58</v>
      </c>
      <c r="W44">
        <v>1</v>
      </c>
      <c r="X44">
        <v>7</v>
      </c>
    </row>
    <row r="45" spans="2:24" x14ac:dyDescent="0.25">
      <c r="B45" t="s">
        <v>31</v>
      </c>
      <c r="E45">
        <v>5</v>
      </c>
      <c r="F45">
        <v>20</v>
      </c>
      <c r="G45" s="15" t="s">
        <v>45</v>
      </c>
      <c r="J45" t="s">
        <v>54</v>
      </c>
      <c r="L45">
        <v>54.330708661417319</v>
      </c>
      <c r="M45">
        <v>115.128</v>
      </c>
      <c r="N45">
        <v>36.407999999999994</v>
      </c>
      <c r="U45">
        <v>68</v>
      </c>
      <c r="V45" t="s">
        <v>58</v>
      </c>
      <c r="W45">
        <v>1</v>
      </c>
      <c r="X45">
        <v>1</v>
      </c>
    </row>
    <row r="46" spans="2:24" x14ac:dyDescent="0.25">
      <c r="B46" t="s">
        <v>31</v>
      </c>
      <c r="E46">
        <v>6</v>
      </c>
      <c r="F46">
        <v>20</v>
      </c>
      <c r="G46" s="15" t="s">
        <v>50</v>
      </c>
      <c r="J46" t="s">
        <v>54</v>
      </c>
      <c r="L46">
        <v>8.6614173228346463</v>
      </c>
      <c r="M46">
        <v>32.143999999999998</v>
      </c>
      <c r="N46">
        <v>9.84</v>
      </c>
      <c r="U46">
        <v>69</v>
      </c>
      <c r="V46" t="s">
        <v>58</v>
      </c>
      <c r="W46">
        <v>1</v>
      </c>
      <c r="X46">
        <v>49</v>
      </c>
    </row>
    <row r="47" spans="2:24" x14ac:dyDescent="0.25">
      <c r="B47" t="s">
        <v>31</v>
      </c>
      <c r="E47">
        <v>7</v>
      </c>
      <c r="F47">
        <v>20</v>
      </c>
      <c r="G47" s="15" t="s">
        <v>45</v>
      </c>
      <c r="J47" t="s">
        <v>54</v>
      </c>
      <c r="L47">
        <v>33.464566929133859</v>
      </c>
      <c r="M47">
        <v>138.416</v>
      </c>
      <c r="N47">
        <v>29.192</v>
      </c>
      <c r="U47">
        <v>79</v>
      </c>
      <c r="V47" t="s">
        <v>58</v>
      </c>
      <c r="W47">
        <v>1</v>
      </c>
      <c r="X47">
        <v>3</v>
      </c>
    </row>
    <row r="48" spans="2:24" x14ac:dyDescent="0.25">
      <c r="B48" t="s">
        <v>31</v>
      </c>
      <c r="E48">
        <v>8</v>
      </c>
      <c r="F48">
        <v>20</v>
      </c>
      <c r="G48" s="15" t="s">
        <v>45</v>
      </c>
      <c r="J48" t="s">
        <v>54</v>
      </c>
      <c r="L48">
        <v>43.30708661417323</v>
      </c>
      <c r="M48">
        <v>110.208</v>
      </c>
      <c r="N48">
        <v>54.775999999999996</v>
      </c>
      <c r="U48">
        <v>50</v>
      </c>
      <c r="V48" t="s">
        <v>58</v>
      </c>
      <c r="W48">
        <v>1</v>
      </c>
      <c r="X48">
        <v>2</v>
      </c>
    </row>
    <row r="49" spans="2:24" x14ac:dyDescent="0.25">
      <c r="B49" t="s">
        <v>31</v>
      </c>
      <c r="E49">
        <v>9</v>
      </c>
      <c r="F49">
        <v>20</v>
      </c>
      <c r="G49" s="15" t="s">
        <v>45</v>
      </c>
      <c r="J49" t="s">
        <v>54</v>
      </c>
      <c r="L49">
        <v>37.401574803149607</v>
      </c>
      <c r="M49">
        <v>98.399999999999991</v>
      </c>
      <c r="N49">
        <v>55.76</v>
      </c>
      <c r="U49">
        <v>43</v>
      </c>
      <c r="V49" t="s">
        <v>58</v>
      </c>
      <c r="W49">
        <v>1</v>
      </c>
      <c r="X49">
        <v>3</v>
      </c>
    </row>
    <row r="50" spans="2:24" x14ac:dyDescent="0.25">
      <c r="B50" t="s">
        <v>31</v>
      </c>
      <c r="E50">
        <v>10</v>
      </c>
      <c r="F50">
        <v>20</v>
      </c>
      <c r="G50" s="15" t="s">
        <v>45</v>
      </c>
      <c r="J50" t="s">
        <v>54</v>
      </c>
      <c r="L50">
        <v>11.811023622047244</v>
      </c>
      <c r="M50">
        <v>72.16</v>
      </c>
      <c r="N50">
        <v>25.584</v>
      </c>
      <c r="U50">
        <v>65</v>
      </c>
      <c r="V50" t="s">
        <v>58</v>
      </c>
      <c r="W50">
        <v>1</v>
      </c>
      <c r="X50">
        <v>26</v>
      </c>
    </row>
    <row r="51" spans="2:24" x14ac:dyDescent="0.25">
      <c r="B51" t="s">
        <v>31</v>
      </c>
      <c r="E51">
        <v>11</v>
      </c>
      <c r="F51">
        <v>5</v>
      </c>
      <c r="G51" s="15" t="s">
        <v>50</v>
      </c>
      <c r="J51" t="s">
        <v>54</v>
      </c>
      <c r="L51">
        <v>5.9055118110236222</v>
      </c>
      <c r="M51">
        <v>32.143999999999998</v>
      </c>
      <c r="N51">
        <v>9.84</v>
      </c>
      <c r="U51">
        <v>69</v>
      </c>
      <c r="V51" t="s">
        <v>58</v>
      </c>
      <c r="W51">
        <v>1</v>
      </c>
      <c r="X51">
        <v>26</v>
      </c>
    </row>
    <row r="52" spans="2:24" x14ac:dyDescent="0.25">
      <c r="B52" t="s">
        <v>32</v>
      </c>
      <c r="E52">
        <v>1</v>
      </c>
      <c r="F52">
        <v>20</v>
      </c>
      <c r="G52" s="15" t="s">
        <v>51</v>
      </c>
      <c r="J52" t="s">
        <v>54</v>
      </c>
      <c r="L52">
        <v>14.37007874015748</v>
      </c>
      <c r="M52">
        <v>68.88</v>
      </c>
      <c r="N52">
        <v>29.847999999999995</v>
      </c>
      <c r="U52">
        <v>57</v>
      </c>
      <c r="V52" t="s">
        <v>59</v>
      </c>
      <c r="W52">
        <v>1</v>
      </c>
      <c r="X52">
        <v>18</v>
      </c>
    </row>
    <row r="53" spans="2:24" x14ac:dyDescent="0.25">
      <c r="B53" t="s">
        <v>32</v>
      </c>
      <c r="E53">
        <v>2</v>
      </c>
      <c r="F53">
        <v>20</v>
      </c>
      <c r="G53" s="15" t="s">
        <v>45</v>
      </c>
      <c r="J53" t="s">
        <v>54</v>
      </c>
      <c r="L53">
        <v>16.141732283464567</v>
      </c>
      <c r="M53">
        <v>63.959999999999994</v>
      </c>
      <c r="N53">
        <v>14.76</v>
      </c>
      <c r="U53">
        <v>77</v>
      </c>
      <c r="V53" t="s">
        <v>59</v>
      </c>
      <c r="W53">
        <v>1</v>
      </c>
      <c r="X53">
        <v>14</v>
      </c>
    </row>
    <row r="54" spans="2:24" x14ac:dyDescent="0.25">
      <c r="B54" t="s">
        <v>32</v>
      </c>
      <c r="E54">
        <v>3</v>
      </c>
      <c r="F54">
        <v>20</v>
      </c>
      <c r="G54" s="15" t="s">
        <v>44</v>
      </c>
      <c r="J54" t="s">
        <v>54</v>
      </c>
      <c r="L54">
        <v>14.055118110236222</v>
      </c>
      <c r="M54">
        <v>46.247999999999998</v>
      </c>
      <c r="N54">
        <v>28.864000000000001</v>
      </c>
      <c r="U54">
        <v>38</v>
      </c>
      <c r="V54" t="s">
        <v>59</v>
      </c>
      <c r="W54">
        <v>1</v>
      </c>
      <c r="X54">
        <v>19</v>
      </c>
    </row>
    <row r="55" spans="2:24" x14ac:dyDescent="0.25">
      <c r="B55" t="s">
        <v>32</v>
      </c>
      <c r="E55">
        <v>4</v>
      </c>
      <c r="F55">
        <v>20</v>
      </c>
      <c r="G55" s="15" t="s">
        <v>51</v>
      </c>
      <c r="J55" t="s">
        <v>54</v>
      </c>
      <c r="L55">
        <v>15.78740157480315</v>
      </c>
      <c r="M55">
        <v>68.88</v>
      </c>
      <c r="N55">
        <v>23.287999999999997</v>
      </c>
      <c r="U55">
        <v>66</v>
      </c>
      <c r="V55" t="s">
        <v>59</v>
      </c>
      <c r="W55">
        <v>1</v>
      </c>
      <c r="X55">
        <v>15</v>
      </c>
    </row>
    <row r="56" spans="2:24" x14ac:dyDescent="0.25">
      <c r="B56" t="s">
        <v>32</v>
      </c>
      <c r="E56">
        <v>5</v>
      </c>
      <c r="F56">
        <v>20</v>
      </c>
      <c r="G56" s="15" t="s">
        <v>51</v>
      </c>
      <c r="J56" t="s">
        <v>54</v>
      </c>
      <c r="L56">
        <v>14.173228346456693</v>
      </c>
      <c r="M56">
        <v>60.68</v>
      </c>
      <c r="N56">
        <v>22.303999999999998</v>
      </c>
      <c r="U56">
        <v>63</v>
      </c>
      <c r="V56" t="s">
        <v>59</v>
      </c>
      <c r="W56">
        <v>1</v>
      </c>
      <c r="X56">
        <v>18</v>
      </c>
    </row>
    <row r="57" spans="2:24" x14ac:dyDescent="0.25">
      <c r="B57" t="s">
        <v>32</v>
      </c>
      <c r="E57">
        <v>6</v>
      </c>
      <c r="F57">
        <v>5</v>
      </c>
      <c r="G57" s="15" t="s">
        <v>44</v>
      </c>
      <c r="J57" t="s">
        <v>54</v>
      </c>
      <c r="L57">
        <v>3.5433070866141732</v>
      </c>
      <c r="M57">
        <v>18.367999999999999</v>
      </c>
      <c r="N57">
        <v>8.1999999999999993</v>
      </c>
      <c r="U57">
        <v>55</v>
      </c>
      <c r="V57" t="s">
        <v>59</v>
      </c>
      <c r="W57">
        <v>1</v>
      </c>
      <c r="X57">
        <v>73</v>
      </c>
    </row>
    <row r="58" spans="2:24" x14ac:dyDescent="0.25">
      <c r="B58" t="s">
        <v>32</v>
      </c>
      <c r="E58">
        <v>7</v>
      </c>
      <c r="F58">
        <v>5</v>
      </c>
      <c r="G58" s="15" t="s">
        <v>44</v>
      </c>
      <c r="J58" t="s">
        <v>54</v>
      </c>
      <c r="L58">
        <v>3.8582677165354333</v>
      </c>
      <c r="M58">
        <v>16.399999999999999</v>
      </c>
      <c r="N58">
        <v>13.12</v>
      </c>
      <c r="U58">
        <v>20</v>
      </c>
      <c r="V58" t="s">
        <v>59</v>
      </c>
      <c r="W58">
        <v>1</v>
      </c>
      <c r="X58">
        <v>62</v>
      </c>
    </row>
    <row r="59" spans="2:24" x14ac:dyDescent="0.25">
      <c r="B59" t="s">
        <v>33</v>
      </c>
      <c r="E59">
        <v>1</v>
      </c>
      <c r="F59">
        <v>20</v>
      </c>
      <c r="G59" s="15" t="s">
        <v>51</v>
      </c>
      <c r="J59" t="s">
        <v>54</v>
      </c>
      <c r="L59">
        <v>17.322834645669293</v>
      </c>
      <c r="M59">
        <v>41.327999999999996</v>
      </c>
      <c r="N59">
        <v>20.663999999999998</v>
      </c>
      <c r="U59">
        <v>50</v>
      </c>
      <c r="V59" t="s">
        <v>60</v>
      </c>
      <c r="W59">
        <v>1</v>
      </c>
      <c r="X59">
        <v>12</v>
      </c>
    </row>
    <row r="60" spans="2:24" x14ac:dyDescent="0.25">
      <c r="B60" t="s">
        <v>33</v>
      </c>
      <c r="E60">
        <v>2</v>
      </c>
      <c r="F60">
        <v>20</v>
      </c>
      <c r="G60" s="15" t="s">
        <v>50</v>
      </c>
      <c r="J60" t="s">
        <v>54</v>
      </c>
      <c r="L60">
        <v>10.62992125984252</v>
      </c>
      <c r="M60">
        <v>45.591999999999999</v>
      </c>
      <c r="N60">
        <v>20.335999999999999</v>
      </c>
      <c r="U60">
        <v>55</v>
      </c>
      <c r="V60" t="s">
        <v>60</v>
      </c>
      <c r="W60">
        <v>1</v>
      </c>
      <c r="X60">
        <v>32</v>
      </c>
    </row>
    <row r="61" spans="2:24" x14ac:dyDescent="0.25">
      <c r="B61" t="s">
        <v>33</v>
      </c>
      <c r="E61">
        <v>3</v>
      </c>
      <c r="F61">
        <v>20</v>
      </c>
      <c r="G61" s="15" t="s">
        <v>50</v>
      </c>
      <c r="J61" t="s">
        <v>54</v>
      </c>
      <c r="L61">
        <v>9.8425196850393704</v>
      </c>
      <c r="M61">
        <v>45.264000000000003</v>
      </c>
      <c r="N61">
        <v>19.68</v>
      </c>
      <c r="U61">
        <v>57</v>
      </c>
      <c r="V61" t="s">
        <v>60</v>
      </c>
      <c r="W61">
        <v>1</v>
      </c>
      <c r="X61">
        <v>38</v>
      </c>
    </row>
    <row r="62" spans="2:24" x14ac:dyDescent="0.25">
      <c r="B62" t="s">
        <v>33</v>
      </c>
      <c r="E62">
        <v>4</v>
      </c>
      <c r="F62">
        <v>20</v>
      </c>
      <c r="G62" s="15" t="s">
        <v>50</v>
      </c>
      <c r="J62" t="s">
        <v>54</v>
      </c>
      <c r="L62">
        <v>9.6456692913385833</v>
      </c>
      <c r="M62">
        <v>45.591999999999999</v>
      </c>
      <c r="N62">
        <v>19.352</v>
      </c>
      <c r="U62">
        <v>58</v>
      </c>
      <c r="V62" t="s">
        <v>60</v>
      </c>
      <c r="W62">
        <v>1</v>
      </c>
      <c r="X62">
        <v>39</v>
      </c>
    </row>
    <row r="63" spans="2:24" x14ac:dyDescent="0.25">
      <c r="B63" t="s">
        <v>33</v>
      </c>
      <c r="E63">
        <v>5</v>
      </c>
      <c r="F63">
        <v>20</v>
      </c>
      <c r="G63" s="15" t="s">
        <v>50</v>
      </c>
      <c r="J63" t="s">
        <v>54</v>
      </c>
      <c r="L63">
        <v>10.826771653543307</v>
      </c>
      <c r="M63">
        <v>46.247999999999998</v>
      </c>
      <c r="N63">
        <v>20.335999999999999</v>
      </c>
      <c r="U63">
        <v>56</v>
      </c>
      <c r="V63" t="s">
        <v>60</v>
      </c>
      <c r="W63">
        <v>1</v>
      </c>
      <c r="X63">
        <v>31</v>
      </c>
    </row>
    <row r="64" spans="2:24" x14ac:dyDescent="0.25">
      <c r="B64" t="s">
        <v>33</v>
      </c>
      <c r="E64">
        <v>6</v>
      </c>
      <c r="F64">
        <v>20</v>
      </c>
      <c r="G64" s="15" t="s">
        <v>44</v>
      </c>
      <c r="J64" t="s">
        <v>54</v>
      </c>
      <c r="L64">
        <v>12.204724409448819</v>
      </c>
      <c r="M64">
        <v>39.36</v>
      </c>
      <c r="N64">
        <v>27.552</v>
      </c>
      <c r="U64">
        <v>30</v>
      </c>
      <c r="V64" t="s">
        <v>60</v>
      </c>
      <c r="W64">
        <v>1</v>
      </c>
      <c r="X64">
        <v>25</v>
      </c>
    </row>
    <row r="65" spans="2:24" x14ac:dyDescent="0.25">
      <c r="B65" t="s">
        <v>33</v>
      </c>
      <c r="E65">
        <v>7</v>
      </c>
      <c r="F65">
        <v>20</v>
      </c>
      <c r="G65" s="15" t="s">
        <v>44</v>
      </c>
      <c r="J65" t="s">
        <v>54</v>
      </c>
      <c r="L65">
        <v>12.401574803149606</v>
      </c>
      <c r="M65">
        <v>45.919999999999995</v>
      </c>
      <c r="N65">
        <v>25.911999999999999</v>
      </c>
      <c r="U65">
        <v>44</v>
      </c>
      <c r="V65" t="s">
        <v>60</v>
      </c>
      <c r="W65">
        <v>1</v>
      </c>
      <c r="X65">
        <v>24</v>
      </c>
    </row>
    <row r="66" spans="2:24" x14ac:dyDescent="0.25">
      <c r="B66" t="s">
        <v>33</v>
      </c>
      <c r="E66">
        <v>8</v>
      </c>
      <c r="F66">
        <v>20</v>
      </c>
      <c r="G66" s="15" t="s">
        <v>44</v>
      </c>
      <c r="J66" t="s">
        <v>54</v>
      </c>
      <c r="L66">
        <v>11.220472440944881</v>
      </c>
      <c r="M66">
        <v>44.607999999999997</v>
      </c>
      <c r="N66">
        <v>22.303999999999998</v>
      </c>
      <c r="U66">
        <v>50</v>
      </c>
      <c r="V66" t="s">
        <v>60</v>
      </c>
      <c r="W66">
        <v>1</v>
      </c>
      <c r="X66">
        <v>29</v>
      </c>
    </row>
    <row r="67" spans="2:24" x14ac:dyDescent="0.25">
      <c r="B67" t="s">
        <v>33</v>
      </c>
      <c r="E67">
        <v>9</v>
      </c>
      <c r="F67">
        <v>20</v>
      </c>
      <c r="G67" s="15" t="s">
        <v>50</v>
      </c>
      <c r="J67" t="s">
        <v>54</v>
      </c>
      <c r="L67">
        <v>8.8582677165354333</v>
      </c>
      <c r="M67">
        <v>46.903999999999996</v>
      </c>
      <c r="N67">
        <v>39.36</v>
      </c>
      <c r="U67">
        <v>16</v>
      </c>
      <c r="V67" t="s">
        <v>60</v>
      </c>
      <c r="W67">
        <v>1</v>
      </c>
      <c r="X67">
        <v>47</v>
      </c>
    </row>
    <row r="68" spans="2:24" x14ac:dyDescent="0.25">
      <c r="B68" t="s">
        <v>33</v>
      </c>
      <c r="E68">
        <v>10</v>
      </c>
      <c r="F68">
        <v>20</v>
      </c>
      <c r="G68" s="15" t="s">
        <v>50</v>
      </c>
      <c r="J68" t="s">
        <v>54</v>
      </c>
      <c r="L68">
        <v>8.2677165354330704</v>
      </c>
      <c r="M68">
        <v>44.607999999999997</v>
      </c>
      <c r="N68">
        <v>20.335999999999999</v>
      </c>
      <c r="U68">
        <v>54</v>
      </c>
      <c r="V68" t="s">
        <v>60</v>
      </c>
      <c r="W68">
        <v>1</v>
      </c>
      <c r="X68">
        <v>54</v>
      </c>
    </row>
    <row r="69" spans="2:24" x14ac:dyDescent="0.25">
      <c r="B69" t="s">
        <v>33</v>
      </c>
      <c r="E69">
        <v>11</v>
      </c>
      <c r="F69">
        <v>20</v>
      </c>
      <c r="G69" s="15" t="s">
        <v>50</v>
      </c>
      <c r="J69" t="s">
        <v>54</v>
      </c>
      <c r="L69">
        <v>11.811023622047244</v>
      </c>
      <c r="M69">
        <v>49.199999999999996</v>
      </c>
      <c r="N69">
        <v>19.352</v>
      </c>
      <c r="U69">
        <v>61</v>
      </c>
      <c r="V69" t="s">
        <v>60</v>
      </c>
      <c r="W69">
        <v>1</v>
      </c>
      <c r="X69">
        <v>26</v>
      </c>
    </row>
    <row r="70" spans="2:24" x14ac:dyDescent="0.25">
      <c r="B70" t="s">
        <v>33</v>
      </c>
      <c r="E70">
        <v>12</v>
      </c>
      <c r="F70">
        <v>5</v>
      </c>
      <c r="G70" s="15" t="s">
        <v>44</v>
      </c>
      <c r="J70" t="s">
        <v>54</v>
      </c>
      <c r="L70">
        <v>2.9527559055118111</v>
      </c>
      <c r="M70">
        <v>8.8559999999999999</v>
      </c>
      <c r="N70">
        <v>4.2640000000000002</v>
      </c>
      <c r="U70">
        <v>52</v>
      </c>
      <c r="V70" t="s">
        <v>60</v>
      </c>
      <c r="W70">
        <v>1</v>
      </c>
      <c r="X70">
        <v>105</v>
      </c>
    </row>
    <row r="71" spans="2:24" x14ac:dyDescent="0.25">
      <c r="B71" t="s">
        <v>33</v>
      </c>
      <c r="E71">
        <v>13</v>
      </c>
      <c r="F71">
        <v>5</v>
      </c>
      <c r="G71" s="15" t="s">
        <v>51</v>
      </c>
      <c r="J71" t="s">
        <v>54</v>
      </c>
      <c r="L71">
        <v>3.9370078740157481</v>
      </c>
      <c r="M71">
        <v>23.287999999999997</v>
      </c>
      <c r="N71">
        <v>19.352</v>
      </c>
      <c r="U71">
        <v>17</v>
      </c>
      <c r="V71" t="s">
        <v>60</v>
      </c>
      <c r="W71">
        <v>1</v>
      </c>
      <c r="X71">
        <v>59</v>
      </c>
    </row>
    <row r="72" spans="2:24" x14ac:dyDescent="0.25">
      <c r="B72" t="s">
        <v>34</v>
      </c>
      <c r="E72">
        <v>1</v>
      </c>
      <c r="F72">
        <v>40</v>
      </c>
      <c r="G72" s="15" t="s">
        <v>45</v>
      </c>
      <c r="J72" t="s">
        <v>54</v>
      </c>
      <c r="L72">
        <v>21.653543307086615</v>
      </c>
      <c r="M72">
        <v>108.24</v>
      </c>
      <c r="N72">
        <v>90.199999999999989</v>
      </c>
      <c r="U72">
        <v>17</v>
      </c>
      <c r="V72" t="s">
        <v>61</v>
      </c>
      <c r="W72">
        <v>1</v>
      </c>
      <c r="X72">
        <v>16</v>
      </c>
    </row>
    <row r="73" spans="2:24" x14ac:dyDescent="0.25">
      <c r="B73" t="s">
        <v>34</v>
      </c>
      <c r="E73">
        <v>2</v>
      </c>
      <c r="F73">
        <v>40</v>
      </c>
      <c r="G73" s="15" t="s">
        <v>45</v>
      </c>
      <c r="J73" t="s">
        <v>54</v>
      </c>
      <c r="L73">
        <v>28.740157480314959</v>
      </c>
      <c r="M73">
        <v>116.44</v>
      </c>
      <c r="N73">
        <v>87.575999999999993</v>
      </c>
      <c r="U73">
        <v>25</v>
      </c>
      <c r="V73" t="s">
        <v>61</v>
      </c>
      <c r="W73">
        <v>1</v>
      </c>
      <c r="X73">
        <v>9</v>
      </c>
    </row>
    <row r="74" spans="2:24" x14ac:dyDescent="0.25">
      <c r="B74" t="s">
        <v>34</v>
      </c>
      <c r="E74">
        <v>3</v>
      </c>
      <c r="F74">
        <v>40</v>
      </c>
      <c r="G74" s="15" t="s">
        <v>45</v>
      </c>
      <c r="J74" t="s">
        <v>54</v>
      </c>
      <c r="L74">
        <v>17.716535433070867</v>
      </c>
      <c r="M74">
        <v>125.95199999999998</v>
      </c>
      <c r="N74">
        <v>59.368000000000002</v>
      </c>
      <c r="U74">
        <v>53</v>
      </c>
      <c r="V74" t="s">
        <v>61</v>
      </c>
      <c r="W74">
        <v>1</v>
      </c>
      <c r="X74">
        <v>23</v>
      </c>
    </row>
    <row r="75" spans="2:24" x14ac:dyDescent="0.25">
      <c r="B75" t="s">
        <v>34</v>
      </c>
      <c r="E75">
        <v>4</v>
      </c>
      <c r="F75">
        <v>40</v>
      </c>
      <c r="G75" s="15" t="s">
        <v>45</v>
      </c>
      <c r="J75" t="s">
        <v>54</v>
      </c>
      <c r="L75">
        <v>19.685039370078741</v>
      </c>
      <c r="M75">
        <v>121.688</v>
      </c>
      <c r="N75">
        <v>59.368000000000002</v>
      </c>
      <c r="U75">
        <v>51</v>
      </c>
      <c r="V75" t="s">
        <v>61</v>
      </c>
      <c r="W75">
        <v>1</v>
      </c>
      <c r="X75">
        <v>19</v>
      </c>
    </row>
    <row r="76" spans="2:24" x14ac:dyDescent="0.25">
      <c r="B76" t="s">
        <v>34</v>
      </c>
      <c r="E76">
        <v>5</v>
      </c>
      <c r="F76">
        <v>40</v>
      </c>
      <c r="G76" s="15" t="s">
        <v>45</v>
      </c>
      <c r="J76" t="s">
        <v>54</v>
      </c>
      <c r="L76">
        <v>30.708661417322833</v>
      </c>
      <c r="M76">
        <v>101.67999999999999</v>
      </c>
      <c r="N76">
        <v>52.48</v>
      </c>
      <c r="U76">
        <v>48</v>
      </c>
      <c r="V76" t="s">
        <v>61</v>
      </c>
      <c r="W76">
        <v>1</v>
      </c>
      <c r="X76">
        <v>8</v>
      </c>
    </row>
    <row r="77" spans="2:24" x14ac:dyDescent="0.25">
      <c r="B77" t="s">
        <v>34</v>
      </c>
      <c r="E77">
        <v>6</v>
      </c>
      <c r="F77">
        <v>40</v>
      </c>
      <c r="G77" s="15" t="s">
        <v>45</v>
      </c>
      <c r="J77" t="s">
        <v>54</v>
      </c>
      <c r="L77">
        <v>27.559055118110237</v>
      </c>
      <c r="M77">
        <v>105.616</v>
      </c>
      <c r="N77">
        <v>47.887999999999998</v>
      </c>
      <c r="U77">
        <v>55</v>
      </c>
      <c r="V77" t="s">
        <v>61</v>
      </c>
      <c r="W77">
        <v>1</v>
      </c>
      <c r="X77">
        <v>10</v>
      </c>
    </row>
    <row r="78" spans="2:24" x14ac:dyDescent="0.25">
      <c r="B78" t="s">
        <v>34</v>
      </c>
      <c r="E78">
        <v>7</v>
      </c>
      <c r="F78">
        <v>40</v>
      </c>
      <c r="G78" s="15" t="s">
        <v>45</v>
      </c>
      <c r="J78" t="s">
        <v>54</v>
      </c>
      <c r="L78">
        <v>22.834645669291337</v>
      </c>
      <c r="M78">
        <v>124.63999999999999</v>
      </c>
      <c r="N78">
        <v>64.616</v>
      </c>
      <c r="U78">
        <v>48</v>
      </c>
      <c r="V78" t="s">
        <v>61</v>
      </c>
      <c r="W78">
        <v>1</v>
      </c>
      <c r="X78">
        <v>14</v>
      </c>
    </row>
    <row r="79" spans="2:24" x14ac:dyDescent="0.25">
      <c r="B79" t="s">
        <v>34</v>
      </c>
      <c r="E79">
        <v>8</v>
      </c>
      <c r="F79">
        <v>40</v>
      </c>
      <c r="G79" s="15" t="s">
        <v>45</v>
      </c>
      <c r="J79" t="s">
        <v>54</v>
      </c>
      <c r="L79">
        <v>25.196850393700785</v>
      </c>
      <c r="M79">
        <v>137.76</v>
      </c>
      <c r="N79">
        <v>70.52</v>
      </c>
      <c r="U79">
        <v>49</v>
      </c>
      <c r="V79" t="s">
        <v>61</v>
      </c>
      <c r="W79">
        <v>1</v>
      </c>
      <c r="X79">
        <v>12</v>
      </c>
    </row>
    <row r="80" spans="2:24" x14ac:dyDescent="0.25">
      <c r="B80" t="s">
        <v>35</v>
      </c>
      <c r="E80">
        <v>1</v>
      </c>
      <c r="F80">
        <v>40</v>
      </c>
      <c r="G80" s="15" t="s">
        <v>45</v>
      </c>
      <c r="J80" t="s">
        <v>54</v>
      </c>
      <c r="L80">
        <v>39.370078740157481</v>
      </c>
      <c r="M80">
        <v>150.88</v>
      </c>
      <c r="N80">
        <v>73.8</v>
      </c>
      <c r="U80">
        <v>51</v>
      </c>
      <c r="V80" t="s">
        <v>62</v>
      </c>
      <c r="W80">
        <v>1</v>
      </c>
      <c r="X80">
        <v>5</v>
      </c>
    </row>
    <row r="81" spans="2:24" x14ac:dyDescent="0.25">
      <c r="B81" t="s">
        <v>35</v>
      </c>
      <c r="E81">
        <v>2</v>
      </c>
      <c r="F81">
        <v>40</v>
      </c>
      <c r="G81" s="15" t="s">
        <v>47</v>
      </c>
      <c r="J81" t="s">
        <v>54</v>
      </c>
      <c r="L81">
        <v>11.023622047244094</v>
      </c>
      <c r="M81">
        <v>44.279999999999994</v>
      </c>
      <c r="N81">
        <v>3.28</v>
      </c>
      <c r="U81">
        <v>93</v>
      </c>
      <c r="V81" t="s">
        <v>62</v>
      </c>
      <c r="W81">
        <v>1</v>
      </c>
      <c r="X81">
        <v>60</v>
      </c>
    </row>
    <row r="82" spans="2:24" x14ac:dyDescent="0.25">
      <c r="B82" t="s">
        <v>35</v>
      </c>
      <c r="E82">
        <v>3</v>
      </c>
      <c r="F82">
        <v>40</v>
      </c>
      <c r="G82" s="15" t="s">
        <v>47</v>
      </c>
      <c r="J82" t="s">
        <v>54</v>
      </c>
      <c r="L82">
        <v>9.8425196850393704</v>
      </c>
      <c r="M82">
        <v>50.183999999999997</v>
      </c>
      <c r="N82">
        <v>8.1999999999999993</v>
      </c>
      <c r="U82">
        <v>84</v>
      </c>
      <c r="V82" t="s">
        <v>62</v>
      </c>
      <c r="W82">
        <v>1</v>
      </c>
      <c r="X82">
        <v>76</v>
      </c>
    </row>
    <row r="83" spans="2:24" x14ac:dyDescent="0.25">
      <c r="B83" t="s">
        <v>35</v>
      </c>
      <c r="E83">
        <v>4</v>
      </c>
      <c r="F83">
        <v>40</v>
      </c>
      <c r="G83" s="15" t="s">
        <v>45</v>
      </c>
      <c r="J83" t="s">
        <v>54</v>
      </c>
      <c r="L83">
        <v>24.409448818897637</v>
      </c>
      <c r="M83">
        <v>138.08799999999999</v>
      </c>
      <c r="N83">
        <v>58.711999999999989</v>
      </c>
      <c r="U83">
        <v>57</v>
      </c>
      <c r="V83" t="s">
        <v>62</v>
      </c>
      <c r="W83">
        <v>1</v>
      </c>
      <c r="X83">
        <v>12</v>
      </c>
    </row>
    <row r="84" spans="2:24" x14ac:dyDescent="0.25">
      <c r="B84" t="s">
        <v>35</v>
      </c>
      <c r="E84">
        <v>5</v>
      </c>
      <c r="F84">
        <v>40</v>
      </c>
      <c r="G84" s="15" t="s">
        <v>45</v>
      </c>
      <c r="J84" t="s">
        <v>54</v>
      </c>
      <c r="L84">
        <v>45.275590551181104</v>
      </c>
      <c r="M84">
        <v>154.488</v>
      </c>
      <c r="N84">
        <v>72.16</v>
      </c>
      <c r="U84">
        <v>53</v>
      </c>
      <c r="V84" t="s">
        <v>62</v>
      </c>
      <c r="W84">
        <v>1</v>
      </c>
      <c r="X84">
        <v>4</v>
      </c>
    </row>
    <row r="85" spans="2:24" x14ac:dyDescent="0.25">
      <c r="B85" t="s">
        <v>35</v>
      </c>
      <c r="E85">
        <v>6</v>
      </c>
      <c r="F85">
        <v>40</v>
      </c>
      <c r="G85" s="15" t="s">
        <v>45</v>
      </c>
      <c r="J85" t="s">
        <v>54</v>
      </c>
      <c r="L85">
        <v>26.771653543307085</v>
      </c>
      <c r="M85">
        <v>152.51999999999998</v>
      </c>
      <c r="N85">
        <v>60.024000000000001</v>
      </c>
      <c r="U85">
        <v>61</v>
      </c>
      <c r="V85" t="s">
        <v>62</v>
      </c>
      <c r="W85">
        <v>1</v>
      </c>
      <c r="X85">
        <v>10</v>
      </c>
    </row>
    <row r="86" spans="2:24" x14ac:dyDescent="0.25">
      <c r="B86" t="s">
        <v>35</v>
      </c>
      <c r="E86">
        <v>7</v>
      </c>
      <c r="F86">
        <v>40</v>
      </c>
      <c r="G86" s="15" t="s">
        <v>45</v>
      </c>
      <c r="J86" t="s">
        <v>54</v>
      </c>
      <c r="L86">
        <v>49.212598425196852</v>
      </c>
      <c r="M86">
        <v>161.376</v>
      </c>
      <c r="N86">
        <v>89.215999999999994</v>
      </c>
      <c r="U86">
        <v>45</v>
      </c>
      <c r="V86" t="s">
        <v>62</v>
      </c>
      <c r="W86">
        <v>1</v>
      </c>
      <c r="X86">
        <v>3</v>
      </c>
    </row>
    <row r="87" spans="2:24" x14ac:dyDescent="0.25">
      <c r="B87" t="s">
        <v>35</v>
      </c>
      <c r="E87">
        <v>8</v>
      </c>
      <c r="F87">
        <v>40</v>
      </c>
      <c r="G87" s="15" t="s">
        <v>45</v>
      </c>
      <c r="J87" t="s">
        <v>54</v>
      </c>
      <c r="L87">
        <v>34.645669291338585</v>
      </c>
      <c r="M87">
        <v>155.47199999999998</v>
      </c>
      <c r="N87">
        <v>71.175999999999988</v>
      </c>
      <c r="U87">
        <v>54</v>
      </c>
      <c r="V87" t="s">
        <v>62</v>
      </c>
      <c r="W87">
        <v>1</v>
      </c>
      <c r="X87">
        <v>6</v>
      </c>
    </row>
    <row r="88" spans="2:24" x14ac:dyDescent="0.25">
      <c r="B88" t="s">
        <v>35</v>
      </c>
      <c r="E88">
        <v>9</v>
      </c>
      <c r="F88">
        <v>40</v>
      </c>
      <c r="G88" s="15" t="s">
        <v>45</v>
      </c>
      <c r="J88" t="s">
        <v>54</v>
      </c>
      <c r="L88">
        <v>21.653543307086615</v>
      </c>
      <c r="M88">
        <v>147.27199999999999</v>
      </c>
      <c r="N88">
        <v>81.015999999999991</v>
      </c>
      <c r="U88">
        <v>45</v>
      </c>
      <c r="V88" t="s">
        <v>62</v>
      </c>
      <c r="W88">
        <v>1</v>
      </c>
      <c r="X88">
        <v>16</v>
      </c>
    </row>
    <row r="89" spans="2:24" x14ac:dyDescent="0.25">
      <c r="B89" t="s">
        <v>35</v>
      </c>
      <c r="E89">
        <v>10</v>
      </c>
      <c r="F89">
        <v>40</v>
      </c>
      <c r="G89" s="15" t="s">
        <v>45</v>
      </c>
      <c r="J89" t="s">
        <v>54</v>
      </c>
      <c r="L89">
        <v>23.622047244094489</v>
      </c>
      <c r="M89">
        <v>123.328</v>
      </c>
      <c r="N89">
        <v>81.015999999999991</v>
      </c>
      <c r="U89">
        <v>34</v>
      </c>
      <c r="V89" t="s">
        <v>62</v>
      </c>
      <c r="W89">
        <v>1</v>
      </c>
      <c r="X89">
        <v>13</v>
      </c>
    </row>
    <row r="90" spans="2:24" x14ac:dyDescent="0.25">
      <c r="B90" t="s">
        <v>35</v>
      </c>
      <c r="E90">
        <v>11</v>
      </c>
      <c r="F90">
        <v>40</v>
      </c>
      <c r="G90" s="15" t="s">
        <v>45</v>
      </c>
      <c r="J90" t="s">
        <v>54</v>
      </c>
      <c r="L90">
        <v>29.527559055118111</v>
      </c>
      <c r="M90">
        <v>138.416</v>
      </c>
      <c r="N90">
        <v>79.048000000000002</v>
      </c>
      <c r="U90">
        <v>43</v>
      </c>
      <c r="V90" t="s">
        <v>62</v>
      </c>
      <c r="W90">
        <v>1</v>
      </c>
      <c r="X90">
        <v>8</v>
      </c>
    </row>
    <row r="91" spans="2:24" x14ac:dyDescent="0.25">
      <c r="B91" t="s">
        <v>35</v>
      </c>
      <c r="E91">
        <v>12</v>
      </c>
      <c r="F91">
        <v>5</v>
      </c>
      <c r="G91" s="15" t="s">
        <v>45</v>
      </c>
      <c r="J91" t="s">
        <v>54</v>
      </c>
      <c r="L91">
        <v>3.9370078740157481</v>
      </c>
      <c r="M91">
        <v>26.24</v>
      </c>
      <c r="N91">
        <v>13.12</v>
      </c>
      <c r="U91">
        <v>50</v>
      </c>
      <c r="V91" t="s">
        <v>62</v>
      </c>
      <c r="W91">
        <v>1</v>
      </c>
      <c r="X91">
        <v>59</v>
      </c>
    </row>
    <row r="92" spans="2:24" x14ac:dyDescent="0.25">
      <c r="B92" t="s">
        <v>35</v>
      </c>
      <c r="E92">
        <v>13</v>
      </c>
      <c r="F92">
        <v>5</v>
      </c>
      <c r="G92" s="15" t="s">
        <v>45</v>
      </c>
      <c r="J92" t="s">
        <v>54</v>
      </c>
      <c r="L92">
        <v>4.3307086614173231</v>
      </c>
      <c r="M92">
        <v>29.52</v>
      </c>
      <c r="N92">
        <v>19.68</v>
      </c>
      <c r="U92">
        <v>33</v>
      </c>
      <c r="V92" t="s">
        <v>62</v>
      </c>
      <c r="W92">
        <v>1</v>
      </c>
      <c r="X92">
        <v>49</v>
      </c>
    </row>
    <row r="93" spans="2:24" x14ac:dyDescent="0.25">
      <c r="B93" t="s">
        <v>36</v>
      </c>
      <c r="E93">
        <v>1</v>
      </c>
      <c r="F93">
        <v>40</v>
      </c>
      <c r="G93" s="15" t="s">
        <v>45</v>
      </c>
      <c r="J93" t="s">
        <v>54</v>
      </c>
      <c r="L93">
        <v>35.433070866141733</v>
      </c>
      <c r="M93">
        <v>131.19999999999999</v>
      </c>
      <c r="N93">
        <v>37.72</v>
      </c>
      <c r="U93">
        <v>71</v>
      </c>
      <c r="V93" t="s">
        <v>63</v>
      </c>
      <c r="W93">
        <v>1</v>
      </c>
      <c r="X93">
        <v>6</v>
      </c>
    </row>
    <row r="94" spans="2:24" x14ac:dyDescent="0.25">
      <c r="B94" t="s">
        <v>36</v>
      </c>
      <c r="E94">
        <v>2</v>
      </c>
      <c r="F94">
        <v>40</v>
      </c>
      <c r="G94" s="15" t="s">
        <v>52</v>
      </c>
      <c r="J94" t="s">
        <v>54</v>
      </c>
      <c r="L94">
        <v>9.8425196850393704</v>
      </c>
      <c r="M94">
        <v>36.08</v>
      </c>
      <c r="N94">
        <v>32.799999999999997</v>
      </c>
      <c r="U94">
        <v>9</v>
      </c>
      <c r="V94" t="s">
        <v>63</v>
      </c>
      <c r="W94">
        <v>1</v>
      </c>
      <c r="X94">
        <v>76</v>
      </c>
    </row>
    <row r="95" spans="2:24" x14ac:dyDescent="0.25">
      <c r="B95" t="s">
        <v>36</v>
      </c>
      <c r="E95">
        <v>3</v>
      </c>
      <c r="F95">
        <v>40</v>
      </c>
      <c r="G95" s="15" t="s">
        <v>52</v>
      </c>
      <c r="J95" t="s">
        <v>53</v>
      </c>
      <c r="L95">
        <v>11.023622047244094</v>
      </c>
      <c r="M95">
        <v>43.295999999999992</v>
      </c>
      <c r="N95">
        <v>0</v>
      </c>
      <c r="U95">
        <v>100</v>
      </c>
      <c r="V95" t="s">
        <v>63</v>
      </c>
      <c r="W95">
        <v>6</v>
      </c>
      <c r="X95">
        <v>60</v>
      </c>
    </row>
    <row r="96" spans="2:24" x14ac:dyDescent="0.25">
      <c r="B96" t="s">
        <v>36</v>
      </c>
      <c r="E96">
        <v>4</v>
      </c>
      <c r="F96">
        <v>40</v>
      </c>
      <c r="G96" s="15" t="s">
        <v>52</v>
      </c>
      <c r="J96" t="s">
        <v>54</v>
      </c>
      <c r="L96">
        <v>40.551181102362207</v>
      </c>
      <c r="M96">
        <v>77.08</v>
      </c>
      <c r="N96">
        <v>26.895999999999997</v>
      </c>
      <c r="U96">
        <v>65</v>
      </c>
      <c r="V96" t="s">
        <v>63</v>
      </c>
      <c r="W96">
        <v>1</v>
      </c>
      <c r="X96">
        <v>4</v>
      </c>
    </row>
    <row r="97" spans="2:24" x14ac:dyDescent="0.25">
      <c r="B97" t="s">
        <v>36</v>
      </c>
      <c r="E97">
        <v>5</v>
      </c>
      <c r="F97">
        <v>40</v>
      </c>
      <c r="G97" s="15" t="s">
        <v>45</v>
      </c>
      <c r="J97" t="s">
        <v>54</v>
      </c>
      <c r="L97">
        <v>28.740157480314959</v>
      </c>
      <c r="M97">
        <v>98.399999999999991</v>
      </c>
      <c r="N97">
        <v>48.215999999999994</v>
      </c>
      <c r="U97">
        <v>51</v>
      </c>
      <c r="V97" t="s">
        <v>63</v>
      </c>
      <c r="W97">
        <v>1</v>
      </c>
      <c r="X97">
        <v>9</v>
      </c>
    </row>
    <row r="98" spans="2:24" x14ac:dyDescent="0.25">
      <c r="B98" t="s">
        <v>36</v>
      </c>
      <c r="E98">
        <v>6</v>
      </c>
      <c r="F98">
        <v>40</v>
      </c>
      <c r="G98" s="15" t="s">
        <v>45</v>
      </c>
      <c r="J98" t="s">
        <v>54</v>
      </c>
      <c r="L98">
        <v>23.622047244094489</v>
      </c>
      <c r="M98">
        <v>85.28</v>
      </c>
      <c r="N98">
        <v>43.295999999999992</v>
      </c>
      <c r="U98">
        <v>49</v>
      </c>
      <c r="V98" t="s">
        <v>63</v>
      </c>
      <c r="W98">
        <v>1</v>
      </c>
      <c r="X98">
        <v>13</v>
      </c>
    </row>
    <row r="99" spans="2:24" x14ac:dyDescent="0.25">
      <c r="B99" t="s">
        <v>36</v>
      </c>
      <c r="E99">
        <v>7</v>
      </c>
      <c r="F99">
        <v>40</v>
      </c>
      <c r="G99" s="15" t="s">
        <v>52</v>
      </c>
      <c r="J99" t="s">
        <v>54</v>
      </c>
      <c r="L99">
        <v>24.803149606299211</v>
      </c>
      <c r="M99">
        <v>68.88</v>
      </c>
      <c r="N99">
        <v>28.535999999999994</v>
      </c>
      <c r="U99">
        <v>59</v>
      </c>
      <c r="V99" t="s">
        <v>63</v>
      </c>
      <c r="W99">
        <v>1</v>
      </c>
      <c r="X99">
        <v>12</v>
      </c>
    </row>
    <row r="100" spans="2:24" x14ac:dyDescent="0.25">
      <c r="B100" t="s">
        <v>36</v>
      </c>
      <c r="E100">
        <v>8</v>
      </c>
      <c r="F100">
        <v>40</v>
      </c>
      <c r="G100" s="15" t="s">
        <v>45</v>
      </c>
      <c r="J100" t="s">
        <v>54</v>
      </c>
      <c r="L100">
        <v>22.834645669291337</v>
      </c>
      <c r="M100">
        <v>98.399999999999991</v>
      </c>
      <c r="N100">
        <v>52.48</v>
      </c>
      <c r="U100">
        <v>47</v>
      </c>
      <c r="V100" t="s">
        <v>63</v>
      </c>
      <c r="W100">
        <v>1</v>
      </c>
      <c r="X100">
        <v>14</v>
      </c>
    </row>
    <row r="101" spans="2:24" x14ac:dyDescent="0.25">
      <c r="B101" t="s">
        <v>36</v>
      </c>
      <c r="E101">
        <v>9</v>
      </c>
      <c r="F101">
        <v>40</v>
      </c>
      <c r="G101" s="15" t="s">
        <v>45</v>
      </c>
      <c r="J101" t="s">
        <v>54</v>
      </c>
      <c r="L101">
        <v>2.3622047244094486</v>
      </c>
      <c r="M101">
        <v>98.399999999999991</v>
      </c>
      <c r="N101">
        <v>68.88</v>
      </c>
      <c r="U101">
        <v>30</v>
      </c>
      <c r="V101" t="s">
        <v>63</v>
      </c>
      <c r="W101">
        <v>1</v>
      </c>
      <c r="X101">
        <v>1314</v>
      </c>
    </row>
    <row r="102" spans="2:24" x14ac:dyDescent="0.25">
      <c r="B102" t="s">
        <v>36</v>
      </c>
      <c r="E102">
        <v>10</v>
      </c>
      <c r="F102">
        <v>40</v>
      </c>
      <c r="G102" s="15" t="s">
        <v>45</v>
      </c>
      <c r="J102" t="s">
        <v>54</v>
      </c>
      <c r="L102">
        <v>30.708661417322833</v>
      </c>
      <c r="M102">
        <v>108.24</v>
      </c>
      <c r="N102">
        <v>68.88</v>
      </c>
      <c r="U102">
        <v>36</v>
      </c>
      <c r="V102" t="s">
        <v>63</v>
      </c>
      <c r="W102">
        <v>1</v>
      </c>
      <c r="X102">
        <v>8</v>
      </c>
    </row>
    <row r="103" spans="2:24" x14ac:dyDescent="0.25">
      <c r="B103" t="s">
        <v>37</v>
      </c>
      <c r="E103">
        <v>1</v>
      </c>
      <c r="F103">
        <v>40</v>
      </c>
      <c r="G103" s="15" t="s">
        <v>45</v>
      </c>
      <c r="J103" t="s">
        <v>54</v>
      </c>
      <c r="L103">
        <v>10.62992125984252</v>
      </c>
      <c r="M103">
        <v>88.559999999999988</v>
      </c>
      <c r="N103">
        <v>53.791999999999994</v>
      </c>
      <c r="U103">
        <v>39</v>
      </c>
      <c r="V103" t="s">
        <v>64</v>
      </c>
      <c r="W103">
        <v>1</v>
      </c>
      <c r="X103">
        <v>65</v>
      </c>
    </row>
    <row r="104" spans="2:24" x14ac:dyDescent="0.25">
      <c r="B104" t="s">
        <v>37</v>
      </c>
      <c r="E104">
        <v>2</v>
      </c>
      <c r="F104">
        <v>40</v>
      </c>
      <c r="G104" s="15" t="s">
        <v>45</v>
      </c>
      <c r="J104" t="s">
        <v>54</v>
      </c>
      <c r="L104">
        <v>17.716535433070867</v>
      </c>
      <c r="M104">
        <v>97.087999999999994</v>
      </c>
      <c r="N104">
        <v>56.415999999999997</v>
      </c>
      <c r="U104">
        <v>42</v>
      </c>
      <c r="V104" t="s">
        <v>64</v>
      </c>
      <c r="W104">
        <v>1</v>
      </c>
      <c r="X104">
        <v>23</v>
      </c>
    </row>
    <row r="105" spans="2:24" x14ac:dyDescent="0.25">
      <c r="B105" t="s">
        <v>37</v>
      </c>
      <c r="E105">
        <v>3</v>
      </c>
      <c r="F105">
        <v>40</v>
      </c>
      <c r="G105" s="15" t="s">
        <v>45</v>
      </c>
      <c r="J105" t="s">
        <v>54</v>
      </c>
      <c r="L105">
        <v>16.535433070866141</v>
      </c>
      <c r="M105">
        <v>97.087999999999994</v>
      </c>
      <c r="N105">
        <v>64.287999999999997</v>
      </c>
      <c r="U105">
        <v>34</v>
      </c>
      <c r="V105" t="s">
        <v>64</v>
      </c>
      <c r="W105">
        <v>1</v>
      </c>
      <c r="X105">
        <v>27</v>
      </c>
    </row>
    <row r="106" spans="2:24" x14ac:dyDescent="0.25">
      <c r="B106" t="s">
        <v>37</v>
      </c>
      <c r="E106">
        <v>4</v>
      </c>
      <c r="F106">
        <v>40</v>
      </c>
      <c r="G106" s="15" t="s">
        <v>52</v>
      </c>
      <c r="J106" t="s">
        <v>54</v>
      </c>
      <c r="L106">
        <v>41.338582677165356</v>
      </c>
      <c r="M106">
        <v>78.063999999999993</v>
      </c>
      <c r="N106">
        <v>45.591999999999999</v>
      </c>
      <c r="U106">
        <v>42</v>
      </c>
      <c r="V106" t="s">
        <v>64</v>
      </c>
      <c r="W106">
        <v>1</v>
      </c>
      <c r="X106">
        <v>4</v>
      </c>
    </row>
    <row r="107" spans="2:24" x14ac:dyDescent="0.25">
      <c r="B107" t="s">
        <v>37</v>
      </c>
      <c r="E107">
        <v>5</v>
      </c>
      <c r="F107">
        <v>5</v>
      </c>
      <c r="G107" s="15" t="s">
        <v>45</v>
      </c>
      <c r="J107" t="s">
        <v>54</v>
      </c>
      <c r="L107">
        <v>6.2992125984251963</v>
      </c>
      <c r="M107">
        <v>16.399999999999999</v>
      </c>
      <c r="N107">
        <v>13.12</v>
      </c>
      <c r="U107">
        <v>20</v>
      </c>
      <c r="V107" t="s">
        <v>64</v>
      </c>
      <c r="W107">
        <v>1</v>
      </c>
      <c r="X107">
        <v>23</v>
      </c>
    </row>
    <row r="108" spans="2:24" x14ac:dyDescent="0.25">
      <c r="B108" t="s">
        <v>37</v>
      </c>
      <c r="E108">
        <v>6</v>
      </c>
      <c r="F108">
        <v>5</v>
      </c>
      <c r="G108" s="15" t="s">
        <v>45</v>
      </c>
      <c r="J108" t="s">
        <v>53</v>
      </c>
      <c r="L108">
        <v>4.7244094488188972</v>
      </c>
      <c r="M108">
        <v>26.24</v>
      </c>
      <c r="N108">
        <v>0</v>
      </c>
      <c r="U108">
        <v>100</v>
      </c>
      <c r="V108" t="s">
        <v>64</v>
      </c>
      <c r="W108">
        <v>6</v>
      </c>
      <c r="X108">
        <v>41</v>
      </c>
    </row>
    <row r="109" spans="2:24" x14ac:dyDescent="0.25">
      <c r="B109" t="s">
        <v>38</v>
      </c>
      <c r="E109">
        <v>1</v>
      </c>
      <c r="F109">
        <v>40</v>
      </c>
      <c r="G109" s="15" t="s">
        <v>45</v>
      </c>
      <c r="J109" t="s">
        <v>54</v>
      </c>
      <c r="L109">
        <v>31.496062992125985</v>
      </c>
      <c r="M109">
        <v>154.16</v>
      </c>
      <c r="N109">
        <v>54.775999999999996</v>
      </c>
      <c r="U109">
        <v>64</v>
      </c>
      <c r="V109" t="s">
        <v>65</v>
      </c>
      <c r="W109">
        <v>1</v>
      </c>
      <c r="X109">
        <v>7</v>
      </c>
    </row>
    <row r="110" spans="2:24" x14ac:dyDescent="0.25">
      <c r="B110" t="s">
        <v>38</v>
      </c>
      <c r="E110">
        <v>2</v>
      </c>
      <c r="F110">
        <v>40</v>
      </c>
      <c r="G110" s="15" t="s">
        <v>45</v>
      </c>
      <c r="J110" t="s">
        <v>54</v>
      </c>
      <c r="L110">
        <v>78.740157480314963</v>
      </c>
      <c r="M110">
        <v>141.04</v>
      </c>
      <c r="N110">
        <v>26.895999999999997</v>
      </c>
      <c r="U110">
        <v>81</v>
      </c>
      <c r="V110" t="s">
        <v>65</v>
      </c>
      <c r="W110">
        <v>1</v>
      </c>
      <c r="X110">
        <v>1</v>
      </c>
    </row>
    <row r="111" spans="2:24" x14ac:dyDescent="0.25">
      <c r="B111" t="s">
        <v>38</v>
      </c>
      <c r="E111">
        <v>3</v>
      </c>
      <c r="F111">
        <v>40</v>
      </c>
      <c r="G111" s="15" t="s">
        <v>45</v>
      </c>
      <c r="J111" t="s">
        <v>54</v>
      </c>
      <c r="L111">
        <v>43.30708661417323</v>
      </c>
      <c r="M111">
        <v>118.08</v>
      </c>
      <c r="N111">
        <v>29.847999999999995</v>
      </c>
      <c r="U111">
        <v>75</v>
      </c>
      <c r="V111" t="s">
        <v>65</v>
      </c>
      <c r="W111">
        <v>1</v>
      </c>
      <c r="X111">
        <v>4</v>
      </c>
    </row>
    <row r="112" spans="2:24" x14ac:dyDescent="0.25">
      <c r="B112" t="s">
        <v>38</v>
      </c>
      <c r="E112">
        <v>4</v>
      </c>
      <c r="F112">
        <v>40</v>
      </c>
      <c r="G112" s="15" t="s">
        <v>45</v>
      </c>
      <c r="J112" t="s">
        <v>54</v>
      </c>
      <c r="L112">
        <v>27.559055118110237</v>
      </c>
      <c r="M112">
        <v>121.36</v>
      </c>
      <c r="N112">
        <v>17.056000000000001</v>
      </c>
      <c r="U112">
        <v>86</v>
      </c>
      <c r="V112" t="s">
        <v>65</v>
      </c>
      <c r="W112">
        <v>1</v>
      </c>
      <c r="X112">
        <v>10</v>
      </c>
    </row>
    <row r="113" spans="2:24" x14ac:dyDescent="0.25">
      <c r="B113" t="s">
        <v>38</v>
      </c>
      <c r="E113">
        <v>5</v>
      </c>
      <c r="F113">
        <v>40</v>
      </c>
      <c r="G113" s="15" t="s">
        <v>45</v>
      </c>
      <c r="J113" t="s">
        <v>53</v>
      </c>
      <c r="L113">
        <v>35.433070866141733</v>
      </c>
      <c r="M113">
        <v>13.12</v>
      </c>
      <c r="N113">
        <v>0</v>
      </c>
      <c r="U113">
        <v>100</v>
      </c>
      <c r="V113" t="s">
        <v>65</v>
      </c>
      <c r="W113">
        <v>6</v>
      </c>
      <c r="X113">
        <v>6</v>
      </c>
    </row>
    <row r="114" spans="2:24" x14ac:dyDescent="0.25">
      <c r="B114" t="s">
        <v>39</v>
      </c>
      <c r="E114">
        <v>1</v>
      </c>
      <c r="F114">
        <v>10</v>
      </c>
      <c r="G114" s="15" t="s">
        <v>45</v>
      </c>
      <c r="J114" t="s">
        <v>54</v>
      </c>
      <c r="L114">
        <v>16.929133858267715</v>
      </c>
      <c r="M114">
        <v>65.927999999999997</v>
      </c>
      <c r="N114">
        <v>18.04</v>
      </c>
      <c r="U114">
        <v>73</v>
      </c>
      <c r="V114" t="s">
        <v>66</v>
      </c>
      <c r="W114">
        <v>1</v>
      </c>
      <c r="X114">
        <v>6</v>
      </c>
    </row>
    <row r="115" spans="2:24" x14ac:dyDescent="0.25">
      <c r="B115" t="s">
        <v>39</v>
      </c>
      <c r="E115">
        <v>2</v>
      </c>
      <c r="F115">
        <v>10</v>
      </c>
      <c r="G115" s="15" t="s">
        <v>45</v>
      </c>
      <c r="J115" t="s">
        <v>54</v>
      </c>
      <c r="L115">
        <v>13.779527559055119</v>
      </c>
      <c r="M115">
        <v>59.04</v>
      </c>
      <c r="N115">
        <v>18.695999999999998</v>
      </c>
      <c r="U115">
        <v>68</v>
      </c>
      <c r="V115" t="s">
        <v>66</v>
      </c>
      <c r="W115">
        <v>1</v>
      </c>
      <c r="X115">
        <v>10</v>
      </c>
    </row>
    <row r="116" spans="2:24" x14ac:dyDescent="0.25">
      <c r="B116" t="s">
        <v>39</v>
      </c>
      <c r="E116">
        <v>3</v>
      </c>
      <c r="F116">
        <v>10</v>
      </c>
      <c r="G116" s="15" t="s">
        <v>47</v>
      </c>
      <c r="J116" t="s">
        <v>54</v>
      </c>
      <c r="L116">
        <v>7.8740157480314963</v>
      </c>
      <c r="M116">
        <v>36.08</v>
      </c>
      <c r="N116">
        <v>18.04</v>
      </c>
      <c r="U116">
        <v>50</v>
      </c>
      <c r="V116" t="s">
        <v>66</v>
      </c>
      <c r="W116">
        <v>1</v>
      </c>
      <c r="X116">
        <v>30</v>
      </c>
    </row>
    <row r="117" spans="2:24" x14ac:dyDescent="0.25">
      <c r="B117" t="s">
        <v>39</v>
      </c>
      <c r="E117">
        <v>4</v>
      </c>
      <c r="F117">
        <v>10</v>
      </c>
      <c r="G117" s="15" t="s">
        <v>47</v>
      </c>
      <c r="J117" t="s">
        <v>54</v>
      </c>
      <c r="L117">
        <v>15.748031496062993</v>
      </c>
      <c r="M117">
        <v>39.031999999999996</v>
      </c>
      <c r="N117">
        <v>14.76</v>
      </c>
      <c r="U117">
        <v>62</v>
      </c>
      <c r="V117" t="s">
        <v>66</v>
      </c>
      <c r="W117">
        <v>1</v>
      </c>
      <c r="X117">
        <v>7</v>
      </c>
    </row>
    <row r="118" spans="2:24" x14ac:dyDescent="0.25">
      <c r="B118" t="s">
        <v>39</v>
      </c>
      <c r="E118">
        <v>5</v>
      </c>
      <c r="F118">
        <v>10</v>
      </c>
      <c r="G118" s="15" t="s">
        <v>45</v>
      </c>
      <c r="J118" t="s">
        <v>54</v>
      </c>
      <c r="L118">
        <v>38.582677165354333</v>
      </c>
      <c r="M118">
        <v>85.28</v>
      </c>
      <c r="N118">
        <v>42.967999999999996</v>
      </c>
      <c r="U118">
        <v>50</v>
      </c>
      <c r="V118" t="s">
        <v>66</v>
      </c>
      <c r="W118">
        <v>1</v>
      </c>
      <c r="X118">
        <v>1</v>
      </c>
    </row>
    <row r="119" spans="2:24" x14ac:dyDescent="0.25">
      <c r="B119" t="s">
        <v>39</v>
      </c>
      <c r="E119">
        <v>6</v>
      </c>
      <c r="F119">
        <v>10</v>
      </c>
      <c r="G119" s="15" t="s">
        <v>45</v>
      </c>
      <c r="J119" t="s">
        <v>54</v>
      </c>
      <c r="L119">
        <v>29.527559055118111</v>
      </c>
      <c r="M119">
        <v>91.839999999999989</v>
      </c>
      <c r="N119">
        <v>17.383999999999997</v>
      </c>
      <c r="U119">
        <v>81</v>
      </c>
      <c r="V119" t="s">
        <v>66</v>
      </c>
      <c r="W119">
        <v>1</v>
      </c>
      <c r="X119">
        <v>2</v>
      </c>
    </row>
    <row r="120" spans="2:24" x14ac:dyDescent="0.25">
      <c r="B120" t="s">
        <v>39</v>
      </c>
      <c r="E120">
        <v>7</v>
      </c>
      <c r="F120">
        <v>10</v>
      </c>
      <c r="G120" s="15" t="s">
        <v>45</v>
      </c>
      <c r="J120" t="s">
        <v>53</v>
      </c>
      <c r="L120">
        <v>32.677165354330711</v>
      </c>
      <c r="M120">
        <v>26.24</v>
      </c>
      <c r="N120">
        <v>0</v>
      </c>
      <c r="U120">
        <v>100</v>
      </c>
      <c r="V120" t="s">
        <v>66</v>
      </c>
      <c r="W120">
        <v>6</v>
      </c>
      <c r="X120">
        <v>2</v>
      </c>
    </row>
    <row r="121" spans="2:24" x14ac:dyDescent="0.25">
      <c r="B121" t="s">
        <v>39</v>
      </c>
      <c r="E121">
        <v>8</v>
      </c>
      <c r="F121">
        <v>10</v>
      </c>
      <c r="G121" s="15" t="s">
        <v>45</v>
      </c>
      <c r="J121" t="s">
        <v>54</v>
      </c>
      <c r="L121">
        <v>37.401574803149607</v>
      </c>
      <c r="M121">
        <v>98.399999999999991</v>
      </c>
      <c r="N121">
        <v>63.959999999999994</v>
      </c>
      <c r="U121">
        <v>35</v>
      </c>
      <c r="V121" t="s">
        <v>66</v>
      </c>
      <c r="W121">
        <v>1</v>
      </c>
      <c r="X121">
        <v>1</v>
      </c>
    </row>
    <row r="122" spans="2:24" x14ac:dyDescent="0.25">
      <c r="B122" t="s">
        <v>39</v>
      </c>
      <c r="E122">
        <v>9</v>
      </c>
      <c r="F122">
        <v>10</v>
      </c>
      <c r="G122" s="15" t="s">
        <v>45</v>
      </c>
      <c r="J122" t="s">
        <v>54</v>
      </c>
      <c r="L122">
        <v>38.582677165354333</v>
      </c>
      <c r="M122">
        <v>126.608</v>
      </c>
      <c r="N122">
        <v>34.767999999999994</v>
      </c>
      <c r="U122">
        <v>73</v>
      </c>
      <c r="V122" t="s">
        <v>66</v>
      </c>
      <c r="W122">
        <v>1</v>
      </c>
      <c r="X122">
        <v>1</v>
      </c>
    </row>
    <row r="123" spans="2:24" x14ac:dyDescent="0.25">
      <c r="B123" t="s">
        <v>39</v>
      </c>
      <c r="E123">
        <v>10</v>
      </c>
      <c r="F123">
        <v>10</v>
      </c>
      <c r="G123" s="15" t="s">
        <v>49</v>
      </c>
      <c r="J123" t="s">
        <v>54</v>
      </c>
      <c r="L123">
        <v>10.62992125984252</v>
      </c>
      <c r="M123">
        <v>11.151999999999999</v>
      </c>
      <c r="N123">
        <v>4.92</v>
      </c>
      <c r="U123">
        <v>56</v>
      </c>
      <c r="V123" t="s">
        <v>66</v>
      </c>
      <c r="W123">
        <v>1</v>
      </c>
      <c r="X123">
        <v>16</v>
      </c>
    </row>
    <row r="124" spans="2:24" x14ac:dyDescent="0.25">
      <c r="B124" t="s">
        <v>39</v>
      </c>
      <c r="E124">
        <v>11</v>
      </c>
      <c r="F124">
        <v>10</v>
      </c>
      <c r="G124" s="15" t="s">
        <v>45</v>
      </c>
      <c r="J124" t="s">
        <v>54</v>
      </c>
      <c r="L124">
        <v>27.559055118110237</v>
      </c>
      <c r="M124">
        <v>157.44</v>
      </c>
      <c r="N124">
        <v>36.735999999999997</v>
      </c>
      <c r="U124">
        <v>77</v>
      </c>
      <c r="V124" t="s">
        <v>66</v>
      </c>
      <c r="W124">
        <v>1</v>
      </c>
      <c r="X124">
        <v>2</v>
      </c>
    </row>
    <row r="125" spans="2:24" x14ac:dyDescent="0.25">
      <c r="B125" t="s">
        <v>39</v>
      </c>
      <c r="E125">
        <v>12</v>
      </c>
      <c r="F125">
        <v>10</v>
      </c>
      <c r="G125" s="15" t="s">
        <v>45</v>
      </c>
      <c r="J125" t="s">
        <v>54</v>
      </c>
      <c r="L125">
        <v>44.291338582677163</v>
      </c>
      <c r="M125">
        <v>157.44</v>
      </c>
      <c r="N125">
        <v>92.823999999999998</v>
      </c>
      <c r="U125">
        <v>41</v>
      </c>
      <c r="V125" t="s">
        <v>66</v>
      </c>
      <c r="W125">
        <v>1</v>
      </c>
      <c r="X125">
        <v>1</v>
      </c>
    </row>
    <row r="126" spans="2:24" x14ac:dyDescent="0.25">
      <c r="B126" t="s">
        <v>39</v>
      </c>
      <c r="E126">
        <v>13</v>
      </c>
      <c r="F126">
        <v>10</v>
      </c>
      <c r="G126" s="15" t="s">
        <v>45</v>
      </c>
      <c r="J126" t="s">
        <v>54</v>
      </c>
      <c r="L126">
        <v>51.181102362204726</v>
      </c>
      <c r="M126">
        <v>120.048</v>
      </c>
      <c r="N126">
        <v>19.68</v>
      </c>
      <c r="U126">
        <v>84</v>
      </c>
      <c r="V126" t="s">
        <v>66</v>
      </c>
      <c r="W126">
        <v>1</v>
      </c>
      <c r="X126">
        <v>1</v>
      </c>
    </row>
    <row r="127" spans="2:24" x14ac:dyDescent="0.25">
      <c r="B127" t="s">
        <v>39</v>
      </c>
      <c r="E127">
        <v>14</v>
      </c>
      <c r="F127">
        <v>10</v>
      </c>
      <c r="G127" s="15" t="s">
        <v>45</v>
      </c>
      <c r="J127" t="s">
        <v>53</v>
      </c>
      <c r="L127">
        <v>19.685039370078741</v>
      </c>
      <c r="M127">
        <v>41</v>
      </c>
      <c r="N127">
        <v>0</v>
      </c>
      <c r="U127">
        <v>100</v>
      </c>
      <c r="V127" t="s">
        <v>66</v>
      </c>
      <c r="W127">
        <v>6</v>
      </c>
      <c r="X127">
        <v>5</v>
      </c>
    </row>
    <row r="128" spans="2:24" x14ac:dyDescent="0.25">
      <c r="B128" t="s">
        <v>39</v>
      </c>
      <c r="E128">
        <v>15</v>
      </c>
      <c r="F128">
        <v>10</v>
      </c>
      <c r="G128" s="15" t="s">
        <v>45</v>
      </c>
      <c r="J128" t="s">
        <v>54</v>
      </c>
      <c r="L128">
        <v>43.30708661417323</v>
      </c>
      <c r="M128">
        <v>131.19999999999999</v>
      </c>
      <c r="N128">
        <v>104.304</v>
      </c>
      <c r="U128">
        <v>21</v>
      </c>
      <c r="V128" t="s">
        <v>66</v>
      </c>
      <c r="W128">
        <v>1</v>
      </c>
      <c r="X128">
        <v>1</v>
      </c>
    </row>
    <row r="129" spans="2:24" x14ac:dyDescent="0.25">
      <c r="B129" t="s">
        <v>39</v>
      </c>
      <c r="E129">
        <v>16</v>
      </c>
      <c r="F129">
        <v>10</v>
      </c>
      <c r="G129" s="15" t="s">
        <v>45</v>
      </c>
      <c r="J129" t="s">
        <v>54</v>
      </c>
      <c r="L129">
        <v>44.094488188976378</v>
      </c>
      <c r="M129">
        <v>131.19999999999999</v>
      </c>
      <c r="N129">
        <v>49.199999999999996</v>
      </c>
      <c r="U129">
        <v>63</v>
      </c>
      <c r="V129" t="s">
        <v>66</v>
      </c>
      <c r="W129">
        <v>1</v>
      </c>
      <c r="X129">
        <v>1</v>
      </c>
    </row>
    <row r="130" spans="2:24" x14ac:dyDescent="0.25">
      <c r="B130" t="s">
        <v>39</v>
      </c>
      <c r="E130">
        <v>17</v>
      </c>
      <c r="F130">
        <v>10</v>
      </c>
      <c r="G130" s="15" t="s">
        <v>45</v>
      </c>
      <c r="J130" t="s">
        <v>54</v>
      </c>
      <c r="L130">
        <v>31.496062992125985</v>
      </c>
      <c r="M130">
        <v>131.19999999999999</v>
      </c>
      <c r="N130">
        <v>91.839999999999989</v>
      </c>
      <c r="U130">
        <v>30</v>
      </c>
      <c r="V130" t="s">
        <v>66</v>
      </c>
      <c r="W130">
        <v>1</v>
      </c>
      <c r="X130">
        <v>2</v>
      </c>
    </row>
    <row r="131" spans="2:24" x14ac:dyDescent="0.25">
      <c r="B131" t="s">
        <v>39</v>
      </c>
      <c r="E131">
        <v>18</v>
      </c>
      <c r="F131">
        <v>10</v>
      </c>
      <c r="G131" s="15" t="s">
        <v>45</v>
      </c>
      <c r="J131" t="s">
        <v>54</v>
      </c>
      <c r="L131">
        <v>29.527559055118111</v>
      </c>
      <c r="M131">
        <v>137.76</v>
      </c>
      <c r="N131">
        <v>72.16</v>
      </c>
      <c r="U131">
        <v>48</v>
      </c>
      <c r="V131" t="s">
        <v>66</v>
      </c>
      <c r="W131">
        <v>1</v>
      </c>
      <c r="X131">
        <v>2</v>
      </c>
    </row>
    <row r="132" spans="2:24" x14ac:dyDescent="0.25">
      <c r="B132" t="s">
        <v>39</v>
      </c>
      <c r="E132">
        <v>19</v>
      </c>
      <c r="F132">
        <v>10</v>
      </c>
      <c r="G132" s="15" t="s">
        <v>45</v>
      </c>
      <c r="J132" t="s">
        <v>54</v>
      </c>
      <c r="L132">
        <v>39.370078740157481</v>
      </c>
      <c r="M132">
        <v>98.399999999999991</v>
      </c>
      <c r="N132">
        <v>42.311999999999998</v>
      </c>
      <c r="U132">
        <v>57</v>
      </c>
      <c r="V132" t="s">
        <v>66</v>
      </c>
      <c r="W132">
        <v>1</v>
      </c>
      <c r="X132">
        <v>1</v>
      </c>
    </row>
    <row r="133" spans="2:24" x14ac:dyDescent="0.25">
      <c r="B133" t="s">
        <v>39</v>
      </c>
      <c r="E133">
        <v>20</v>
      </c>
      <c r="F133">
        <v>10</v>
      </c>
      <c r="G133" s="15" t="s">
        <v>45</v>
      </c>
      <c r="J133" t="s">
        <v>54</v>
      </c>
      <c r="L133">
        <v>41.338582677165356</v>
      </c>
      <c r="M133">
        <v>91.839999999999989</v>
      </c>
      <c r="N133">
        <v>48.215999999999994</v>
      </c>
      <c r="U133">
        <v>48</v>
      </c>
      <c r="V133" t="s">
        <v>66</v>
      </c>
      <c r="W133">
        <v>1</v>
      </c>
      <c r="X133">
        <v>1</v>
      </c>
    </row>
    <row r="134" spans="2:24" x14ac:dyDescent="0.25">
      <c r="B134" t="s">
        <v>40</v>
      </c>
      <c r="E134">
        <v>1</v>
      </c>
      <c r="F134">
        <v>10</v>
      </c>
      <c r="G134" s="15" t="s">
        <v>45</v>
      </c>
      <c r="J134" t="s">
        <v>54</v>
      </c>
      <c r="L134">
        <v>9.8425196850393704</v>
      </c>
      <c r="M134">
        <v>38.375999999999998</v>
      </c>
      <c r="N134">
        <v>13.12</v>
      </c>
      <c r="U134">
        <v>66</v>
      </c>
      <c r="V134" t="s">
        <v>67</v>
      </c>
      <c r="W134">
        <v>1</v>
      </c>
      <c r="X134">
        <v>19</v>
      </c>
    </row>
    <row r="135" spans="2:24" x14ac:dyDescent="0.25">
      <c r="B135" t="s">
        <v>40</v>
      </c>
      <c r="E135">
        <v>2</v>
      </c>
      <c r="F135">
        <v>10</v>
      </c>
      <c r="G135" s="15" t="s">
        <v>45</v>
      </c>
      <c r="J135" t="s">
        <v>54</v>
      </c>
      <c r="L135">
        <v>9.8425196850393704</v>
      </c>
      <c r="M135">
        <v>41.655999999999992</v>
      </c>
      <c r="N135">
        <v>26.567999999999998</v>
      </c>
      <c r="U135">
        <v>36</v>
      </c>
      <c r="V135" t="s">
        <v>67</v>
      </c>
      <c r="W135">
        <v>1</v>
      </c>
      <c r="X135">
        <v>19</v>
      </c>
    </row>
    <row r="136" spans="2:24" x14ac:dyDescent="0.25">
      <c r="B136" t="s">
        <v>40</v>
      </c>
      <c r="E136">
        <v>3</v>
      </c>
      <c r="F136">
        <v>10</v>
      </c>
      <c r="G136" s="15" t="s">
        <v>45</v>
      </c>
      <c r="J136" t="s">
        <v>54</v>
      </c>
      <c r="L136">
        <v>14.566929133858267</v>
      </c>
      <c r="M136">
        <v>44.935999999999993</v>
      </c>
      <c r="N136">
        <v>16.727999999999998</v>
      </c>
      <c r="U136">
        <v>63</v>
      </c>
      <c r="V136" t="s">
        <v>67</v>
      </c>
      <c r="W136">
        <v>1</v>
      </c>
      <c r="X136">
        <v>9</v>
      </c>
    </row>
    <row r="137" spans="2:24" x14ac:dyDescent="0.25">
      <c r="B137" t="s">
        <v>40</v>
      </c>
      <c r="E137">
        <v>4</v>
      </c>
      <c r="F137">
        <v>10</v>
      </c>
      <c r="G137" s="15" t="s">
        <v>45</v>
      </c>
      <c r="J137" t="s">
        <v>54</v>
      </c>
      <c r="L137">
        <v>9.8425196850393704</v>
      </c>
      <c r="M137">
        <v>44.935999999999993</v>
      </c>
      <c r="N137">
        <v>26.895999999999997</v>
      </c>
      <c r="U137">
        <v>40</v>
      </c>
      <c r="V137" t="s">
        <v>67</v>
      </c>
      <c r="W137">
        <v>1</v>
      </c>
      <c r="X137">
        <v>19</v>
      </c>
    </row>
    <row r="138" spans="2:24" x14ac:dyDescent="0.25">
      <c r="B138" t="s">
        <v>40</v>
      </c>
      <c r="E138">
        <v>5</v>
      </c>
      <c r="F138">
        <v>10</v>
      </c>
      <c r="G138" s="15" t="s">
        <v>45</v>
      </c>
      <c r="J138" t="s">
        <v>54</v>
      </c>
      <c r="L138">
        <v>7.0866141732283463</v>
      </c>
      <c r="M138">
        <v>44.935999999999993</v>
      </c>
      <c r="N138">
        <v>13.12</v>
      </c>
      <c r="U138">
        <v>71</v>
      </c>
      <c r="V138" t="s">
        <v>67</v>
      </c>
      <c r="W138">
        <v>1</v>
      </c>
      <c r="X138">
        <v>37</v>
      </c>
    </row>
    <row r="139" spans="2:24" x14ac:dyDescent="0.25">
      <c r="B139" t="s">
        <v>40</v>
      </c>
      <c r="E139">
        <v>6</v>
      </c>
      <c r="F139">
        <v>10</v>
      </c>
      <c r="G139" s="15" t="s">
        <v>45</v>
      </c>
      <c r="J139" t="s">
        <v>54</v>
      </c>
      <c r="L139">
        <v>7.0866141732283463</v>
      </c>
      <c r="M139">
        <v>44.935999999999993</v>
      </c>
      <c r="N139">
        <v>14.76</v>
      </c>
      <c r="U139">
        <v>67</v>
      </c>
      <c r="V139" t="s">
        <v>67</v>
      </c>
      <c r="W139">
        <v>1</v>
      </c>
      <c r="X139">
        <v>37</v>
      </c>
    </row>
    <row r="140" spans="2:24" x14ac:dyDescent="0.25">
      <c r="B140" t="s">
        <v>40</v>
      </c>
      <c r="E140">
        <v>7</v>
      </c>
      <c r="F140">
        <v>10</v>
      </c>
      <c r="G140" s="15" t="s">
        <v>45</v>
      </c>
      <c r="J140" t="s">
        <v>54</v>
      </c>
      <c r="L140">
        <v>5.5118110236220472</v>
      </c>
      <c r="M140">
        <v>41.984000000000002</v>
      </c>
      <c r="N140">
        <v>26.24</v>
      </c>
      <c r="U140">
        <v>38</v>
      </c>
      <c r="V140" t="s">
        <v>67</v>
      </c>
      <c r="W140">
        <v>1</v>
      </c>
      <c r="X140">
        <v>60</v>
      </c>
    </row>
    <row r="141" spans="2:24" x14ac:dyDescent="0.25">
      <c r="B141" t="s">
        <v>40</v>
      </c>
      <c r="E141">
        <v>8</v>
      </c>
      <c r="F141">
        <v>10</v>
      </c>
      <c r="G141" s="15" t="s">
        <v>45</v>
      </c>
      <c r="J141" t="s">
        <v>54</v>
      </c>
      <c r="L141">
        <v>11.811023622047244</v>
      </c>
      <c r="M141">
        <v>44.279999999999994</v>
      </c>
      <c r="N141">
        <v>21.647999999999996</v>
      </c>
      <c r="U141">
        <v>51</v>
      </c>
      <c r="V141" t="s">
        <v>67</v>
      </c>
      <c r="W141">
        <v>1</v>
      </c>
      <c r="X141">
        <v>13</v>
      </c>
    </row>
    <row r="142" spans="2:24" x14ac:dyDescent="0.25">
      <c r="B142" t="s">
        <v>40</v>
      </c>
      <c r="E142">
        <v>9</v>
      </c>
      <c r="F142">
        <v>10</v>
      </c>
      <c r="G142" s="15" t="s">
        <v>52</v>
      </c>
      <c r="J142" t="s">
        <v>54</v>
      </c>
      <c r="L142">
        <v>6.6929133858267713</v>
      </c>
      <c r="M142">
        <v>38.704000000000001</v>
      </c>
      <c r="N142">
        <v>3.28</v>
      </c>
      <c r="U142">
        <v>92</v>
      </c>
      <c r="V142" t="s">
        <v>67</v>
      </c>
      <c r="W142">
        <v>1</v>
      </c>
      <c r="X142">
        <v>41</v>
      </c>
    </row>
    <row r="143" spans="2:24" x14ac:dyDescent="0.25">
      <c r="B143" t="s">
        <v>40</v>
      </c>
      <c r="E143">
        <v>10</v>
      </c>
      <c r="F143">
        <v>10</v>
      </c>
      <c r="G143" s="15" t="s">
        <v>45</v>
      </c>
      <c r="J143" t="s">
        <v>54</v>
      </c>
      <c r="L143">
        <v>10.62992125984252</v>
      </c>
      <c r="M143">
        <v>45.919999999999995</v>
      </c>
      <c r="N143">
        <v>30.504000000000001</v>
      </c>
      <c r="U143">
        <v>34</v>
      </c>
      <c r="V143" t="s">
        <v>67</v>
      </c>
      <c r="W143">
        <v>1</v>
      </c>
      <c r="X143">
        <v>16</v>
      </c>
    </row>
    <row r="144" spans="2:24" x14ac:dyDescent="0.25">
      <c r="B144" t="s">
        <v>40</v>
      </c>
      <c r="E144">
        <v>11</v>
      </c>
      <c r="F144">
        <v>10</v>
      </c>
      <c r="G144" s="15" t="s">
        <v>45</v>
      </c>
      <c r="J144" t="s">
        <v>54</v>
      </c>
      <c r="L144">
        <v>9.8425196850393704</v>
      </c>
      <c r="M144">
        <v>42.64</v>
      </c>
      <c r="N144">
        <v>22.632000000000001</v>
      </c>
      <c r="U144">
        <v>47</v>
      </c>
      <c r="V144" t="s">
        <v>67</v>
      </c>
      <c r="W144">
        <v>1</v>
      </c>
      <c r="X144">
        <v>19</v>
      </c>
    </row>
    <row r="145" spans="2:24" x14ac:dyDescent="0.25">
      <c r="B145" t="s">
        <v>40</v>
      </c>
      <c r="E145">
        <v>12</v>
      </c>
      <c r="F145">
        <v>10</v>
      </c>
      <c r="G145" s="15" t="s">
        <v>45</v>
      </c>
      <c r="J145" t="s">
        <v>54</v>
      </c>
      <c r="L145">
        <v>10.62992125984252</v>
      </c>
      <c r="M145">
        <v>51.823999999999998</v>
      </c>
      <c r="N145">
        <v>28.535999999999994</v>
      </c>
      <c r="U145">
        <v>45</v>
      </c>
      <c r="V145" t="s">
        <v>67</v>
      </c>
      <c r="W145">
        <v>1</v>
      </c>
      <c r="X145">
        <v>16</v>
      </c>
    </row>
    <row r="146" spans="2:24" x14ac:dyDescent="0.25">
      <c r="B146" t="s">
        <v>40</v>
      </c>
      <c r="E146">
        <v>13</v>
      </c>
      <c r="F146">
        <v>10</v>
      </c>
      <c r="G146" s="15" t="s">
        <v>45</v>
      </c>
      <c r="J146" t="s">
        <v>54</v>
      </c>
      <c r="L146">
        <v>9.8425196850393704</v>
      </c>
      <c r="M146">
        <v>57.728000000000002</v>
      </c>
      <c r="N146">
        <v>28.864000000000001</v>
      </c>
      <c r="U146">
        <v>50</v>
      </c>
      <c r="V146" t="s">
        <v>67</v>
      </c>
      <c r="W146">
        <v>1</v>
      </c>
      <c r="X146">
        <v>19</v>
      </c>
    </row>
    <row r="147" spans="2:24" x14ac:dyDescent="0.25">
      <c r="B147" t="s">
        <v>40</v>
      </c>
      <c r="E147">
        <v>14</v>
      </c>
      <c r="F147">
        <v>10</v>
      </c>
      <c r="G147" s="15" t="s">
        <v>45</v>
      </c>
      <c r="J147" t="s">
        <v>54</v>
      </c>
      <c r="L147">
        <v>7.8740157480314963</v>
      </c>
      <c r="M147">
        <v>52.808</v>
      </c>
      <c r="N147">
        <v>22.959999999999997</v>
      </c>
      <c r="U147">
        <v>57</v>
      </c>
      <c r="V147" t="s">
        <v>67</v>
      </c>
      <c r="W147">
        <v>1</v>
      </c>
      <c r="X147">
        <v>30</v>
      </c>
    </row>
    <row r="148" spans="2:24" x14ac:dyDescent="0.25">
      <c r="B148" t="s">
        <v>40</v>
      </c>
      <c r="E148">
        <v>15</v>
      </c>
      <c r="F148">
        <v>10</v>
      </c>
      <c r="G148" s="15" t="s">
        <v>45</v>
      </c>
      <c r="J148" t="s">
        <v>54</v>
      </c>
      <c r="L148">
        <v>10.62992125984252</v>
      </c>
      <c r="M148">
        <v>45.919999999999995</v>
      </c>
      <c r="N148">
        <v>23.616</v>
      </c>
      <c r="U148">
        <v>49</v>
      </c>
      <c r="V148" t="s">
        <v>67</v>
      </c>
      <c r="W148">
        <v>1</v>
      </c>
      <c r="X148">
        <v>16</v>
      </c>
    </row>
    <row r="149" spans="2:24" x14ac:dyDescent="0.25">
      <c r="B149" t="s">
        <v>41</v>
      </c>
      <c r="E149">
        <v>1</v>
      </c>
      <c r="F149">
        <v>20</v>
      </c>
      <c r="G149" s="15" t="s">
        <v>45</v>
      </c>
      <c r="J149" t="s">
        <v>54</v>
      </c>
      <c r="L149">
        <v>29.921259842519685</v>
      </c>
      <c r="M149">
        <v>98.399999999999991</v>
      </c>
      <c r="N149">
        <v>49.199999999999996</v>
      </c>
      <c r="U149">
        <v>50</v>
      </c>
      <c r="V149" t="s">
        <v>68</v>
      </c>
      <c r="W149">
        <v>1</v>
      </c>
      <c r="X149">
        <v>4</v>
      </c>
    </row>
    <row r="150" spans="2:24" x14ac:dyDescent="0.25">
      <c r="B150" t="s">
        <v>41</v>
      </c>
      <c r="E150">
        <v>2</v>
      </c>
      <c r="F150">
        <v>5</v>
      </c>
      <c r="G150" s="15" t="s">
        <v>47</v>
      </c>
      <c r="J150" t="s">
        <v>54</v>
      </c>
      <c r="L150">
        <v>3.1496062992125982</v>
      </c>
      <c r="M150">
        <v>9.84</v>
      </c>
      <c r="N150">
        <v>0.65600000000000003</v>
      </c>
      <c r="U150">
        <v>93</v>
      </c>
      <c r="V150" t="s">
        <v>68</v>
      </c>
      <c r="W150">
        <v>1</v>
      </c>
      <c r="X150">
        <v>92</v>
      </c>
    </row>
    <row r="151" spans="2:24" x14ac:dyDescent="0.25">
      <c r="B151" t="s">
        <v>41</v>
      </c>
      <c r="E151">
        <v>3</v>
      </c>
      <c r="F151">
        <v>5</v>
      </c>
      <c r="G151" s="15" t="s">
        <v>47</v>
      </c>
      <c r="J151" t="s">
        <v>54</v>
      </c>
      <c r="L151">
        <v>1.1811023622047243</v>
      </c>
      <c r="M151">
        <v>8.1999999999999993</v>
      </c>
      <c r="N151">
        <v>0.32800000000000001</v>
      </c>
      <c r="U151">
        <v>96</v>
      </c>
      <c r="V151" t="s">
        <v>68</v>
      </c>
      <c r="W151">
        <v>1</v>
      </c>
      <c r="X151">
        <v>657</v>
      </c>
    </row>
    <row r="152" spans="2:24" x14ac:dyDescent="0.25">
      <c r="B152" t="s">
        <v>41</v>
      </c>
      <c r="E152">
        <v>4</v>
      </c>
      <c r="F152">
        <v>5</v>
      </c>
      <c r="G152" s="15" t="s">
        <v>47</v>
      </c>
      <c r="J152" t="s">
        <v>54</v>
      </c>
      <c r="L152">
        <v>0.39370078740157477</v>
      </c>
      <c r="M152">
        <v>3.28</v>
      </c>
      <c r="N152">
        <v>0.32800000000000001</v>
      </c>
      <c r="U152">
        <v>90</v>
      </c>
      <c r="V152" t="s">
        <v>68</v>
      </c>
      <c r="W152">
        <v>1</v>
      </c>
      <c r="X152">
        <v>5915</v>
      </c>
    </row>
    <row r="153" spans="2:24" x14ac:dyDescent="0.25">
      <c r="B153" t="s">
        <v>41</v>
      </c>
      <c r="E153">
        <v>5</v>
      </c>
      <c r="F153">
        <v>5</v>
      </c>
      <c r="G153" s="15" t="s">
        <v>47</v>
      </c>
      <c r="J153" t="s">
        <v>54</v>
      </c>
      <c r="L153">
        <v>1.1811023622047243</v>
      </c>
      <c r="M153">
        <v>6.56</v>
      </c>
      <c r="N153">
        <v>0.65600000000000003</v>
      </c>
      <c r="U153">
        <v>90</v>
      </c>
      <c r="V153" t="s">
        <v>68</v>
      </c>
      <c r="W153">
        <v>1</v>
      </c>
      <c r="X153">
        <v>657</v>
      </c>
    </row>
    <row r="154" spans="2:24" x14ac:dyDescent="0.25">
      <c r="B154" t="s">
        <v>41</v>
      </c>
      <c r="E154">
        <v>6</v>
      </c>
      <c r="F154">
        <v>5</v>
      </c>
      <c r="G154" s="15" t="s">
        <v>45</v>
      </c>
      <c r="J154" t="s">
        <v>54</v>
      </c>
      <c r="L154">
        <v>1.7716535433070866</v>
      </c>
      <c r="M154">
        <v>6.56</v>
      </c>
      <c r="N154">
        <v>0.32800000000000001</v>
      </c>
      <c r="U154">
        <v>95</v>
      </c>
      <c r="V154" t="s">
        <v>68</v>
      </c>
      <c r="W154">
        <v>1</v>
      </c>
      <c r="X154">
        <v>292</v>
      </c>
    </row>
    <row r="155" spans="2:24" x14ac:dyDescent="0.25">
      <c r="B155" t="s">
        <v>41</v>
      </c>
      <c r="E155">
        <v>7</v>
      </c>
      <c r="F155">
        <v>5</v>
      </c>
      <c r="G155" s="15" t="s">
        <v>47</v>
      </c>
      <c r="J155" t="s">
        <v>54</v>
      </c>
      <c r="L155">
        <v>2.3622047244094486</v>
      </c>
      <c r="M155">
        <v>8.1999999999999993</v>
      </c>
      <c r="N155">
        <v>0.32800000000000001</v>
      </c>
      <c r="U155">
        <v>96</v>
      </c>
      <c r="V155" t="s">
        <v>68</v>
      </c>
      <c r="W155">
        <v>1</v>
      </c>
      <c r="X155">
        <v>164</v>
      </c>
    </row>
    <row r="156" spans="2:24" x14ac:dyDescent="0.25">
      <c r="B156" t="s">
        <v>41</v>
      </c>
      <c r="E156">
        <v>8</v>
      </c>
      <c r="F156">
        <v>5</v>
      </c>
      <c r="G156" s="15" t="s">
        <v>45</v>
      </c>
      <c r="J156" t="s">
        <v>54</v>
      </c>
      <c r="L156">
        <v>2.3622047244094486</v>
      </c>
      <c r="M156">
        <v>9.84</v>
      </c>
      <c r="N156">
        <v>0.32800000000000001</v>
      </c>
      <c r="U156">
        <v>97</v>
      </c>
      <c r="V156" t="s">
        <v>68</v>
      </c>
      <c r="W156">
        <v>1</v>
      </c>
      <c r="X156">
        <v>164</v>
      </c>
    </row>
    <row r="157" spans="2:24" x14ac:dyDescent="0.25">
      <c r="B157" t="s">
        <v>41</v>
      </c>
      <c r="E157">
        <v>9</v>
      </c>
      <c r="F157">
        <v>5</v>
      </c>
      <c r="G157" s="15" t="s">
        <v>45</v>
      </c>
      <c r="J157" t="s">
        <v>54</v>
      </c>
      <c r="L157">
        <v>1.7716535433070866</v>
      </c>
      <c r="M157">
        <v>8.1999999999999993</v>
      </c>
      <c r="N157">
        <v>0.32800000000000001</v>
      </c>
      <c r="U157">
        <v>96</v>
      </c>
      <c r="V157" t="s">
        <v>68</v>
      </c>
      <c r="W157">
        <v>1</v>
      </c>
      <c r="X157">
        <v>292</v>
      </c>
    </row>
    <row r="158" spans="2:24" x14ac:dyDescent="0.25">
      <c r="B158" t="s">
        <v>41</v>
      </c>
      <c r="E158">
        <v>10</v>
      </c>
      <c r="F158">
        <v>5</v>
      </c>
      <c r="G158" s="15" t="s">
        <v>47</v>
      </c>
      <c r="J158" t="s">
        <v>54</v>
      </c>
      <c r="L158">
        <v>1.5748031496062991</v>
      </c>
      <c r="M158">
        <v>6.56</v>
      </c>
      <c r="N158">
        <v>0.32800000000000001</v>
      </c>
      <c r="U158">
        <v>95</v>
      </c>
      <c r="V158" t="s">
        <v>68</v>
      </c>
      <c r="W158">
        <v>1</v>
      </c>
      <c r="X158">
        <v>370</v>
      </c>
    </row>
    <row r="159" spans="2:24" x14ac:dyDescent="0.25">
      <c r="B159" t="s">
        <v>41</v>
      </c>
      <c r="E159">
        <v>11</v>
      </c>
      <c r="F159">
        <v>5</v>
      </c>
      <c r="G159" s="15" t="s">
        <v>45</v>
      </c>
      <c r="J159" t="s">
        <v>54</v>
      </c>
      <c r="L159">
        <v>1.5748031496062991</v>
      </c>
      <c r="M159">
        <v>6.56</v>
      </c>
      <c r="N159">
        <v>0.32800000000000001</v>
      </c>
      <c r="U159">
        <v>95</v>
      </c>
      <c r="V159" t="s">
        <v>68</v>
      </c>
      <c r="W159">
        <v>1</v>
      </c>
      <c r="X159">
        <v>370</v>
      </c>
    </row>
    <row r="160" spans="2:24" x14ac:dyDescent="0.25">
      <c r="B160" t="s">
        <v>41</v>
      </c>
      <c r="E160">
        <v>12</v>
      </c>
      <c r="F160">
        <v>5</v>
      </c>
      <c r="G160" s="15" t="s">
        <v>45</v>
      </c>
      <c r="J160" t="s">
        <v>54</v>
      </c>
      <c r="L160">
        <v>0.78740157480314954</v>
      </c>
      <c r="M160">
        <v>5.9039999999999999</v>
      </c>
      <c r="N160">
        <v>0.32800000000000001</v>
      </c>
      <c r="U160">
        <v>94</v>
      </c>
      <c r="V160" t="s">
        <v>68</v>
      </c>
      <c r="W160">
        <v>1</v>
      </c>
      <c r="X160">
        <v>1479</v>
      </c>
    </row>
    <row r="161" spans="2:24" x14ac:dyDescent="0.25">
      <c r="B161" t="s">
        <v>41</v>
      </c>
      <c r="E161">
        <v>13</v>
      </c>
      <c r="F161">
        <v>5</v>
      </c>
      <c r="G161" s="15" t="s">
        <v>47</v>
      </c>
      <c r="J161" t="s">
        <v>54</v>
      </c>
      <c r="L161">
        <v>2.3622047244094486</v>
      </c>
      <c r="M161">
        <v>9.84</v>
      </c>
      <c r="N161">
        <v>0.32800000000000001</v>
      </c>
      <c r="U161">
        <v>97</v>
      </c>
      <c r="V161" t="s">
        <v>68</v>
      </c>
      <c r="W161">
        <v>1</v>
      </c>
      <c r="X161">
        <v>164</v>
      </c>
    </row>
    <row r="162" spans="2:24" x14ac:dyDescent="0.25">
      <c r="B162" t="s">
        <v>41</v>
      </c>
      <c r="E162">
        <v>14</v>
      </c>
      <c r="F162">
        <v>5</v>
      </c>
      <c r="G162" s="15" t="s">
        <v>47</v>
      </c>
      <c r="J162" t="s">
        <v>54</v>
      </c>
      <c r="L162">
        <v>1.5748031496062991</v>
      </c>
      <c r="M162">
        <v>9.84</v>
      </c>
      <c r="N162">
        <v>0.32800000000000001</v>
      </c>
      <c r="U162">
        <v>97</v>
      </c>
      <c r="V162" t="s">
        <v>68</v>
      </c>
      <c r="W162">
        <v>1</v>
      </c>
      <c r="X162">
        <v>370</v>
      </c>
    </row>
    <row r="163" spans="2:24" x14ac:dyDescent="0.25">
      <c r="B163" t="s">
        <v>42</v>
      </c>
      <c r="E163">
        <v>1</v>
      </c>
      <c r="F163">
        <v>20</v>
      </c>
      <c r="G163" s="15" t="s">
        <v>52</v>
      </c>
      <c r="J163" t="s">
        <v>54</v>
      </c>
      <c r="L163">
        <v>7.0866141732283463</v>
      </c>
      <c r="M163">
        <v>33.455999999999996</v>
      </c>
      <c r="N163">
        <v>20.007999999999999</v>
      </c>
      <c r="U163">
        <v>40</v>
      </c>
      <c r="V163" t="s">
        <v>69</v>
      </c>
      <c r="W163">
        <v>1</v>
      </c>
      <c r="X163">
        <v>73</v>
      </c>
    </row>
    <row r="164" spans="2:24" x14ac:dyDescent="0.25">
      <c r="B164" t="s">
        <v>42</v>
      </c>
      <c r="E164">
        <v>2</v>
      </c>
      <c r="F164">
        <v>20</v>
      </c>
      <c r="G164" s="15" t="s">
        <v>44</v>
      </c>
      <c r="J164" t="s">
        <v>53</v>
      </c>
      <c r="L164">
        <v>11.811023622047244</v>
      </c>
      <c r="M164">
        <v>32.799999999999997</v>
      </c>
      <c r="N164">
        <v>0</v>
      </c>
      <c r="U164">
        <v>100</v>
      </c>
      <c r="V164" t="s">
        <v>69</v>
      </c>
      <c r="W164">
        <v>6</v>
      </c>
      <c r="X164">
        <v>26</v>
      </c>
    </row>
    <row r="165" spans="2:24" x14ac:dyDescent="0.25">
      <c r="B165" t="s">
        <v>42</v>
      </c>
      <c r="E165">
        <v>3</v>
      </c>
      <c r="F165">
        <v>20</v>
      </c>
      <c r="G165" s="15" t="s">
        <v>52</v>
      </c>
      <c r="J165" t="s">
        <v>54</v>
      </c>
      <c r="L165">
        <v>18.503937007874015</v>
      </c>
      <c r="M165">
        <v>69.535999999999987</v>
      </c>
      <c r="N165">
        <v>40.015999999999998</v>
      </c>
      <c r="U165">
        <v>42</v>
      </c>
      <c r="V165" t="s">
        <v>69</v>
      </c>
      <c r="W165">
        <v>1</v>
      </c>
      <c r="X165">
        <v>11</v>
      </c>
    </row>
    <row r="166" spans="2:24" x14ac:dyDescent="0.25">
      <c r="B166" t="s">
        <v>42</v>
      </c>
      <c r="E166">
        <v>4</v>
      </c>
      <c r="F166">
        <v>20</v>
      </c>
      <c r="G166" s="15" t="s">
        <v>52</v>
      </c>
      <c r="J166" t="s">
        <v>54</v>
      </c>
      <c r="L166">
        <v>10.62992125984252</v>
      </c>
      <c r="M166">
        <v>49.527999999999999</v>
      </c>
      <c r="N166">
        <v>28.864000000000001</v>
      </c>
      <c r="U166">
        <v>42</v>
      </c>
      <c r="V166" t="s">
        <v>69</v>
      </c>
      <c r="W166">
        <v>1</v>
      </c>
      <c r="X166">
        <v>32</v>
      </c>
    </row>
    <row r="167" spans="2:24" x14ac:dyDescent="0.25">
      <c r="B167" t="s">
        <v>42</v>
      </c>
      <c r="E167">
        <v>5</v>
      </c>
      <c r="F167">
        <v>20</v>
      </c>
      <c r="G167" s="15" t="s">
        <v>44</v>
      </c>
      <c r="J167" t="s">
        <v>54</v>
      </c>
      <c r="L167">
        <v>12.598425196850393</v>
      </c>
      <c r="M167">
        <v>67.567999999999998</v>
      </c>
      <c r="N167">
        <v>38.047999999999995</v>
      </c>
      <c r="U167">
        <v>44</v>
      </c>
      <c r="V167" t="s">
        <v>69</v>
      </c>
      <c r="W167">
        <v>1</v>
      </c>
      <c r="X167">
        <v>23</v>
      </c>
    </row>
    <row r="168" spans="2:24" x14ac:dyDescent="0.25">
      <c r="B168" t="s">
        <v>42</v>
      </c>
      <c r="E168">
        <v>6</v>
      </c>
      <c r="F168">
        <v>20</v>
      </c>
      <c r="G168" s="15" t="s">
        <v>45</v>
      </c>
      <c r="J168" t="s">
        <v>54</v>
      </c>
      <c r="L168">
        <v>38.582677165354333</v>
      </c>
      <c r="M168">
        <v>136.77600000000001</v>
      </c>
      <c r="N168">
        <v>78.063999999999993</v>
      </c>
      <c r="U168">
        <v>43</v>
      </c>
      <c r="V168" t="s">
        <v>69</v>
      </c>
      <c r="W168">
        <v>1</v>
      </c>
      <c r="X168">
        <v>2</v>
      </c>
    </row>
    <row r="169" spans="2:24" x14ac:dyDescent="0.25">
      <c r="B169" t="s">
        <v>42</v>
      </c>
      <c r="E169">
        <v>7</v>
      </c>
      <c r="F169">
        <v>20</v>
      </c>
      <c r="G169" s="15" t="s">
        <v>44</v>
      </c>
      <c r="J169" t="s">
        <v>54</v>
      </c>
      <c r="L169">
        <v>13.779527559055119</v>
      </c>
      <c r="M169">
        <v>74.128</v>
      </c>
      <c r="N169">
        <v>60.68</v>
      </c>
      <c r="U169">
        <v>18</v>
      </c>
      <c r="V169" t="s">
        <v>69</v>
      </c>
      <c r="W169">
        <v>1</v>
      </c>
      <c r="X169">
        <v>19</v>
      </c>
    </row>
    <row r="170" spans="2:24" x14ac:dyDescent="0.25">
      <c r="B170" t="s">
        <v>42</v>
      </c>
      <c r="E170">
        <v>8</v>
      </c>
      <c r="F170">
        <v>20</v>
      </c>
      <c r="G170" s="15" t="s">
        <v>45</v>
      </c>
      <c r="J170" t="s">
        <v>54</v>
      </c>
      <c r="L170">
        <v>17.716535433070867</v>
      </c>
      <c r="M170">
        <v>88.231999999999985</v>
      </c>
      <c r="N170">
        <v>67.895999999999987</v>
      </c>
      <c r="U170">
        <v>23</v>
      </c>
      <c r="V170" t="s">
        <v>69</v>
      </c>
      <c r="W170">
        <v>1</v>
      </c>
      <c r="X170">
        <v>12</v>
      </c>
    </row>
    <row r="171" spans="2:24" x14ac:dyDescent="0.25">
      <c r="B171" t="s">
        <v>42</v>
      </c>
      <c r="E171">
        <v>9</v>
      </c>
      <c r="F171">
        <v>20</v>
      </c>
      <c r="G171" s="15" t="s">
        <v>52</v>
      </c>
      <c r="J171" t="s">
        <v>54</v>
      </c>
      <c r="L171">
        <v>16.535433070866141</v>
      </c>
      <c r="M171">
        <v>68.224000000000004</v>
      </c>
      <c r="N171">
        <v>48.872</v>
      </c>
      <c r="U171">
        <v>28</v>
      </c>
      <c r="V171" t="s">
        <v>69</v>
      </c>
      <c r="W171">
        <v>1</v>
      </c>
      <c r="X171">
        <v>13</v>
      </c>
    </row>
    <row r="172" spans="2:24" x14ac:dyDescent="0.25">
      <c r="B172" t="s">
        <v>42</v>
      </c>
      <c r="E172">
        <v>10</v>
      </c>
      <c r="F172">
        <v>20</v>
      </c>
      <c r="G172" s="15" t="s">
        <v>44</v>
      </c>
      <c r="J172" t="s">
        <v>54</v>
      </c>
      <c r="L172">
        <v>12.204724409448819</v>
      </c>
      <c r="M172">
        <v>51.823999999999998</v>
      </c>
      <c r="N172">
        <v>36.407999999999994</v>
      </c>
      <c r="U172">
        <v>30</v>
      </c>
      <c r="V172" t="s">
        <v>69</v>
      </c>
      <c r="W172">
        <v>1</v>
      </c>
      <c r="X172">
        <v>25</v>
      </c>
    </row>
    <row r="173" spans="2:24" x14ac:dyDescent="0.25">
      <c r="B173" t="s">
        <v>42</v>
      </c>
      <c r="E173">
        <v>11</v>
      </c>
      <c r="F173">
        <v>20</v>
      </c>
      <c r="G173" s="15" t="s">
        <v>45</v>
      </c>
      <c r="J173" t="s">
        <v>54</v>
      </c>
      <c r="L173">
        <v>8.6614173228346463</v>
      </c>
      <c r="M173">
        <v>59.695999999999991</v>
      </c>
      <c r="N173">
        <v>44.935999999999993</v>
      </c>
      <c r="U173">
        <v>25</v>
      </c>
      <c r="V173" t="s">
        <v>69</v>
      </c>
      <c r="W173">
        <v>1</v>
      </c>
      <c r="X173">
        <v>49</v>
      </c>
    </row>
    <row r="174" spans="2:24" x14ac:dyDescent="0.25">
      <c r="B174" t="s">
        <v>42</v>
      </c>
      <c r="E174">
        <v>12</v>
      </c>
      <c r="F174">
        <v>20</v>
      </c>
      <c r="G174" s="15" t="s">
        <v>45</v>
      </c>
      <c r="J174" t="s">
        <v>54</v>
      </c>
      <c r="L174">
        <v>82.677165354330711</v>
      </c>
      <c r="M174">
        <v>188.928</v>
      </c>
      <c r="N174">
        <v>78.063999999999993</v>
      </c>
      <c r="U174">
        <v>59</v>
      </c>
      <c r="V174" t="s">
        <v>69</v>
      </c>
      <c r="W174">
        <v>1</v>
      </c>
      <c r="X174">
        <v>1</v>
      </c>
    </row>
    <row r="175" spans="2:24" x14ac:dyDescent="0.25">
      <c r="B175" t="s">
        <v>42</v>
      </c>
      <c r="E175">
        <v>13</v>
      </c>
      <c r="F175">
        <v>20</v>
      </c>
      <c r="G175" s="15" t="s">
        <v>45</v>
      </c>
      <c r="J175" t="s">
        <v>54</v>
      </c>
      <c r="L175">
        <v>28.346456692913385</v>
      </c>
      <c r="M175">
        <v>130.54399999999998</v>
      </c>
      <c r="N175">
        <v>71.504000000000005</v>
      </c>
      <c r="U175">
        <v>45</v>
      </c>
      <c r="V175" t="s">
        <v>69</v>
      </c>
      <c r="W175">
        <v>1</v>
      </c>
      <c r="X175">
        <v>5</v>
      </c>
    </row>
    <row r="176" spans="2:24" x14ac:dyDescent="0.25">
      <c r="B176" t="s">
        <v>42</v>
      </c>
      <c r="E176">
        <v>14</v>
      </c>
      <c r="F176">
        <v>20</v>
      </c>
      <c r="G176" s="15" t="s">
        <v>45</v>
      </c>
      <c r="J176" t="s">
        <v>54</v>
      </c>
      <c r="L176">
        <v>36.614173228346459</v>
      </c>
      <c r="M176">
        <v>137.76</v>
      </c>
      <c r="N176">
        <v>90.855999999999995</v>
      </c>
      <c r="U176">
        <v>34</v>
      </c>
      <c r="V176" t="s">
        <v>69</v>
      </c>
      <c r="W176">
        <v>1</v>
      </c>
      <c r="X176">
        <v>3</v>
      </c>
    </row>
    <row r="177" spans="2:24" x14ac:dyDescent="0.25">
      <c r="B177" t="s">
        <v>42</v>
      </c>
      <c r="E177">
        <v>15</v>
      </c>
      <c r="F177">
        <v>20</v>
      </c>
      <c r="G177" s="15" t="s">
        <v>45</v>
      </c>
      <c r="J177" t="s">
        <v>54</v>
      </c>
      <c r="L177">
        <v>25.590551181102363</v>
      </c>
      <c r="M177">
        <v>121.688</v>
      </c>
      <c r="N177">
        <v>67.239999999999995</v>
      </c>
      <c r="U177">
        <v>45</v>
      </c>
      <c r="V177" t="s">
        <v>69</v>
      </c>
      <c r="W177">
        <v>1</v>
      </c>
      <c r="X177">
        <v>6</v>
      </c>
    </row>
    <row r="178" spans="2:24" x14ac:dyDescent="0.25">
      <c r="B178" t="s">
        <v>42</v>
      </c>
      <c r="E178">
        <v>16</v>
      </c>
      <c r="F178">
        <v>20</v>
      </c>
      <c r="G178" s="15" t="s">
        <v>45</v>
      </c>
      <c r="J178" t="s">
        <v>54</v>
      </c>
      <c r="L178">
        <v>21.653543307086615</v>
      </c>
      <c r="M178">
        <v>109.22399999999999</v>
      </c>
      <c r="N178">
        <v>66.256</v>
      </c>
      <c r="U178">
        <v>39</v>
      </c>
      <c r="V178" t="s">
        <v>69</v>
      </c>
      <c r="W178">
        <v>1</v>
      </c>
      <c r="X178">
        <v>8</v>
      </c>
    </row>
    <row r="179" spans="2:24" x14ac:dyDescent="0.25">
      <c r="B179" t="s">
        <v>42</v>
      </c>
      <c r="E179">
        <v>17</v>
      </c>
      <c r="F179">
        <v>20</v>
      </c>
      <c r="G179" s="15" t="s">
        <v>52</v>
      </c>
      <c r="J179" t="s">
        <v>54</v>
      </c>
      <c r="L179">
        <v>16.929133858267715</v>
      </c>
      <c r="M179">
        <v>82.328000000000003</v>
      </c>
      <c r="N179">
        <v>38.704000000000001</v>
      </c>
      <c r="U179">
        <v>53</v>
      </c>
      <c r="V179" t="s">
        <v>69</v>
      </c>
      <c r="W179">
        <v>1</v>
      </c>
      <c r="X179">
        <v>13</v>
      </c>
    </row>
    <row r="180" spans="2:24" x14ac:dyDescent="0.25">
      <c r="B180" t="s">
        <v>42</v>
      </c>
      <c r="E180">
        <v>18</v>
      </c>
      <c r="F180">
        <v>20</v>
      </c>
      <c r="G180" s="15" t="s">
        <v>52</v>
      </c>
      <c r="J180" t="s">
        <v>54</v>
      </c>
      <c r="L180">
        <v>14.566929133858267</v>
      </c>
      <c r="M180">
        <v>88.559999999999988</v>
      </c>
      <c r="N180">
        <v>56.088000000000001</v>
      </c>
      <c r="U180">
        <v>37</v>
      </c>
      <c r="V180" t="s">
        <v>69</v>
      </c>
      <c r="W180">
        <v>1</v>
      </c>
      <c r="X180">
        <v>17</v>
      </c>
    </row>
    <row r="181" spans="2:24" x14ac:dyDescent="0.25">
      <c r="B181" t="s">
        <v>42</v>
      </c>
      <c r="E181">
        <v>19</v>
      </c>
      <c r="F181">
        <v>20</v>
      </c>
      <c r="G181" s="15" t="s">
        <v>44</v>
      </c>
      <c r="J181" t="s">
        <v>54</v>
      </c>
      <c r="L181">
        <v>12.992125984251969</v>
      </c>
      <c r="M181">
        <v>64.944000000000003</v>
      </c>
      <c r="N181">
        <v>46.575999999999993</v>
      </c>
      <c r="U181">
        <v>28</v>
      </c>
      <c r="V181" t="s">
        <v>69</v>
      </c>
      <c r="W181">
        <v>1</v>
      </c>
      <c r="X181">
        <v>22</v>
      </c>
    </row>
    <row r="182" spans="2:24" x14ac:dyDescent="0.25">
      <c r="B182" t="s">
        <v>42</v>
      </c>
      <c r="E182">
        <v>20</v>
      </c>
      <c r="F182">
        <v>20</v>
      </c>
      <c r="G182" s="15" t="s">
        <v>44</v>
      </c>
      <c r="J182" t="s">
        <v>54</v>
      </c>
      <c r="L182">
        <v>11.023622047244094</v>
      </c>
      <c r="M182">
        <v>51.167999999999999</v>
      </c>
      <c r="N182">
        <v>34.767999999999994</v>
      </c>
      <c r="U182">
        <v>32</v>
      </c>
      <c r="V182" t="s">
        <v>69</v>
      </c>
      <c r="W182">
        <v>1</v>
      </c>
      <c r="X182">
        <v>30</v>
      </c>
    </row>
    <row r="183" spans="2:24" x14ac:dyDescent="0.25">
      <c r="B183" t="s">
        <v>43</v>
      </c>
      <c r="E183">
        <v>1</v>
      </c>
      <c r="F183">
        <v>20</v>
      </c>
      <c r="G183" s="15" t="s">
        <v>47</v>
      </c>
      <c r="J183" t="s">
        <v>54</v>
      </c>
      <c r="L183">
        <v>9.0551181102362204</v>
      </c>
      <c r="M183">
        <v>22.632000000000001</v>
      </c>
      <c r="N183">
        <v>17.383999999999997</v>
      </c>
      <c r="U183">
        <v>23</v>
      </c>
      <c r="V183" t="s">
        <v>70</v>
      </c>
      <c r="W183">
        <v>1</v>
      </c>
      <c r="X183">
        <v>45</v>
      </c>
    </row>
    <row r="184" spans="2:24" x14ac:dyDescent="0.25">
      <c r="B184" t="s">
        <v>43</v>
      </c>
      <c r="E184">
        <v>2</v>
      </c>
      <c r="F184">
        <v>20</v>
      </c>
      <c r="G184" s="15" t="s">
        <v>47</v>
      </c>
      <c r="J184" t="s">
        <v>54</v>
      </c>
      <c r="L184">
        <v>5.9055118110236222</v>
      </c>
      <c r="M184">
        <v>19.023999999999997</v>
      </c>
      <c r="N184">
        <v>9.1839999999999993</v>
      </c>
      <c r="U184">
        <v>52</v>
      </c>
      <c r="V184" t="s">
        <v>70</v>
      </c>
      <c r="W184">
        <v>1</v>
      </c>
      <c r="X184">
        <v>105</v>
      </c>
    </row>
    <row r="185" spans="2:24" x14ac:dyDescent="0.25">
      <c r="B185" t="s">
        <v>43</v>
      </c>
      <c r="E185">
        <v>3</v>
      </c>
      <c r="F185">
        <v>20</v>
      </c>
      <c r="G185" s="15" t="s">
        <v>45</v>
      </c>
      <c r="J185" t="s">
        <v>54</v>
      </c>
      <c r="L185">
        <v>10.236220472440944</v>
      </c>
      <c r="M185">
        <v>39.031999999999996</v>
      </c>
      <c r="N185">
        <v>25.584</v>
      </c>
      <c r="U185">
        <v>34</v>
      </c>
      <c r="V185" t="s">
        <v>70</v>
      </c>
      <c r="W185">
        <v>1</v>
      </c>
      <c r="X185">
        <v>35</v>
      </c>
    </row>
    <row r="186" spans="2:24" x14ac:dyDescent="0.25">
      <c r="B186" t="s">
        <v>43</v>
      </c>
      <c r="E186">
        <v>4</v>
      </c>
      <c r="F186">
        <v>20</v>
      </c>
      <c r="G186" s="15" t="s">
        <v>44</v>
      </c>
      <c r="J186" t="s">
        <v>54</v>
      </c>
      <c r="L186">
        <v>7.0866141732283463</v>
      </c>
      <c r="M186">
        <v>16.399999999999999</v>
      </c>
      <c r="N186">
        <v>15.743999999999998</v>
      </c>
      <c r="U186">
        <v>4</v>
      </c>
      <c r="V186" t="s">
        <v>70</v>
      </c>
      <c r="W186">
        <v>1</v>
      </c>
      <c r="X186">
        <v>73</v>
      </c>
    </row>
    <row r="187" spans="2:24" x14ac:dyDescent="0.25">
      <c r="B187" t="s">
        <v>43</v>
      </c>
      <c r="E187">
        <v>5</v>
      </c>
      <c r="F187">
        <v>20</v>
      </c>
      <c r="G187" s="15" t="s">
        <v>45</v>
      </c>
      <c r="J187" t="s">
        <v>54</v>
      </c>
      <c r="L187">
        <v>22.440944881889763</v>
      </c>
      <c r="M187">
        <v>79.375999999999991</v>
      </c>
      <c r="N187">
        <v>43.295999999999992</v>
      </c>
      <c r="U187">
        <v>45</v>
      </c>
      <c r="V187" t="s">
        <v>70</v>
      </c>
      <c r="W187">
        <v>1</v>
      </c>
      <c r="X187">
        <v>7</v>
      </c>
    </row>
    <row r="188" spans="2:24" x14ac:dyDescent="0.25">
      <c r="B188" t="s">
        <v>43</v>
      </c>
      <c r="E188">
        <v>6</v>
      </c>
      <c r="F188">
        <v>20</v>
      </c>
      <c r="G188" s="15" t="s">
        <v>47</v>
      </c>
      <c r="J188" t="s">
        <v>53</v>
      </c>
      <c r="L188">
        <v>3.9370078740157481</v>
      </c>
      <c r="M188">
        <v>42.64</v>
      </c>
      <c r="N188">
        <v>0</v>
      </c>
      <c r="U188">
        <v>100</v>
      </c>
      <c r="V188" t="s">
        <v>70</v>
      </c>
      <c r="W188">
        <v>6</v>
      </c>
      <c r="X188">
        <v>237</v>
      </c>
    </row>
    <row r="189" spans="2:24" x14ac:dyDescent="0.25">
      <c r="B189" t="s">
        <v>43</v>
      </c>
      <c r="E189">
        <v>7</v>
      </c>
      <c r="F189">
        <v>20</v>
      </c>
      <c r="G189" s="15" t="s">
        <v>47</v>
      </c>
      <c r="J189" t="s">
        <v>54</v>
      </c>
      <c r="L189">
        <v>10.236220472440944</v>
      </c>
      <c r="M189">
        <v>49.527999999999999</v>
      </c>
      <c r="N189">
        <v>30.175999999999995</v>
      </c>
      <c r="U189">
        <v>39</v>
      </c>
      <c r="V189" t="s">
        <v>70</v>
      </c>
      <c r="W189">
        <v>1</v>
      </c>
      <c r="X189">
        <v>35</v>
      </c>
    </row>
    <row r="190" spans="2:24" x14ac:dyDescent="0.25">
      <c r="B190" t="s">
        <v>43</v>
      </c>
      <c r="E190">
        <v>8</v>
      </c>
      <c r="F190">
        <v>20</v>
      </c>
      <c r="G190" s="15" t="s">
        <v>47</v>
      </c>
      <c r="J190" t="s">
        <v>54</v>
      </c>
      <c r="L190">
        <v>3.1496062992125982</v>
      </c>
      <c r="M190">
        <v>19.023999999999997</v>
      </c>
      <c r="N190">
        <v>6.56</v>
      </c>
      <c r="U190">
        <v>66</v>
      </c>
      <c r="V190" t="s">
        <v>70</v>
      </c>
      <c r="W190">
        <v>1</v>
      </c>
      <c r="X190">
        <v>370</v>
      </c>
    </row>
    <row r="191" spans="2:24" x14ac:dyDescent="0.25">
      <c r="B191" t="s">
        <v>43</v>
      </c>
      <c r="E191">
        <v>9</v>
      </c>
      <c r="F191">
        <v>20</v>
      </c>
      <c r="G191" s="15" t="s">
        <v>47</v>
      </c>
      <c r="J191" t="s">
        <v>54</v>
      </c>
      <c r="L191">
        <v>7.8740157480314963</v>
      </c>
      <c r="M191">
        <v>37.064</v>
      </c>
      <c r="N191">
        <v>31.159999999999997</v>
      </c>
      <c r="U191">
        <v>16</v>
      </c>
      <c r="V191" t="s">
        <v>70</v>
      </c>
      <c r="W191">
        <v>1</v>
      </c>
      <c r="X191">
        <v>59</v>
      </c>
    </row>
    <row r="192" spans="2:24" x14ac:dyDescent="0.25">
      <c r="B192" t="s">
        <v>43</v>
      </c>
      <c r="E192">
        <v>10</v>
      </c>
      <c r="F192">
        <v>20</v>
      </c>
      <c r="G192" s="15" t="s">
        <v>47</v>
      </c>
      <c r="J192" t="s">
        <v>54</v>
      </c>
      <c r="L192">
        <v>5.9055118110236222</v>
      </c>
      <c r="M192">
        <v>13.12</v>
      </c>
      <c r="N192">
        <v>4.92</v>
      </c>
      <c r="U192">
        <v>63</v>
      </c>
      <c r="V192" t="s">
        <v>70</v>
      </c>
      <c r="W192">
        <v>1</v>
      </c>
      <c r="X192">
        <v>105</v>
      </c>
    </row>
    <row r="193" spans="2:24" x14ac:dyDescent="0.25">
      <c r="B193" t="s">
        <v>43</v>
      </c>
      <c r="E193">
        <v>11</v>
      </c>
      <c r="F193">
        <v>20</v>
      </c>
      <c r="G193" s="15" t="s">
        <v>47</v>
      </c>
      <c r="J193" t="s">
        <v>54</v>
      </c>
      <c r="L193">
        <v>11.023622047244094</v>
      </c>
      <c r="M193">
        <v>37.391999999999996</v>
      </c>
      <c r="N193">
        <v>25.584</v>
      </c>
      <c r="U193">
        <v>32</v>
      </c>
      <c r="V193" t="s">
        <v>70</v>
      </c>
      <c r="W193">
        <v>1</v>
      </c>
      <c r="X193">
        <v>30</v>
      </c>
    </row>
    <row r="194" spans="2:24" x14ac:dyDescent="0.25">
      <c r="B194" t="s">
        <v>43</v>
      </c>
      <c r="E194">
        <v>12</v>
      </c>
      <c r="F194">
        <v>5</v>
      </c>
      <c r="G194" s="15" t="s">
        <v>47</v>
      </c>
      <c r="J194" t="s">
        <v>54</v>
      </c>
      <c r="L194">
        <v>1.1811023622047243</v>
      </c>
      <c r="M194">
        <v>13.12</v>
      </c>
      <c r="N194">
        <v>9.84</v>
      </c>
      <c r="U194">
        <v>25</v>
      </c>
      <c r="V194" t="s">
        <v>70</v>
      </c>
      <c r="W194">
        <v>1</v>
      </c>
      <c r="X194">
        <v>657</v>
      </c>
    </row>
    <row r="195" spans="2:24" x14ac:dyDescent="0.25">
      <c r="U195" t="e">
        <v>#DIV/0!</v>
      </c>
      <c r="V195" t="s">
        <v>71</v>
      </c>
      <c r="W195">
        <v>6</v>
      </c>
      <c r="X195" t="e">
        <v>#DIV/0!</v>
      </c>
    </row>
    <row r="196" spans="2:24" x14ac:dyDescent="0.25">
      <c r="U196" t="e">
        <v>#DIV/0!</v>
      </c>
      <c r="V196" t="s">
        <v>71</v>
      </c>
      <c r="W196">
        <v>6</v>
      </c>
      <c r="X196" t="e">
        <v>#DIV/0!</v>
      </c>
    </row>
    <row r="197" spans="2:24" x14ac:dyDescent="0.25">
      <c r="U197" t="e">
        <v>#DIV/0!</v>
      </c>
      <c r="V197" t="s">
        <v>71</v>
      </c>
      <c r="W197">
        <v>6</v>
      </c>
      <c r="X197" t="e">
        <v>#DIV/0!</v>
      </c>
    </row>
    <row r="198" spans="2:24" x14ac:dyDescent="0.25">
      <c r="U198" t="e">
        <v>#DIV/0!</v>
      </c>
      <c r="V198" t="s">
        <v>71</v>
      </c>
      <c r="W198">
        <v>6</v>
      </c>
      <c r="X198" t="e">
        <v>#DIV/0!</v>
      </c>
    </row>
    <row r="199" spans="2:24" x14ac:dyDescent="0.25">
      <c r="U199" t="e">
        <v>#DIV/0!</v>
      </c>
      <c r="V199" t="s">
        <v>71</v>
      </c>
      <c r="W199">
        <v>6</v>
      </c>
      <c r="X199" t="e">
        <v>#DIV/0!</v>
      </c>
    </row>
    <row r="200" spans="2:24" x14ac:dyDescent="0.25">
      <c r="U200" t="e">
        <v>#DIV/0!</v>
      </c>
      <c r="V200" t="s">
        <v>71</v>
      </c>
      <c r="W200">
        <v>6</v>
      </c>
      <c r="X200" t="e">
        <v>#DIV/0!</v>
      </c>
    </row>
    <row r="201" spans="2:24" x14ac:dyDescent="0.25">
      <c r="U201" t="e">
        <v>#DIV/0!</v>
      </c>
      <c r="V201" t="s">
        <v>71</v>
      </c>
      <c r="W201">
        <v>6</v>
      </c>
      <c r="X201" t="e">
        <v>#DIV/0!</v>
      </c>
    </row>
    <row r="202" spans="2:24" x14ac:dyDescent="0.25">
      <c r="U202" t="e">
        <v>#DIV/0!</v>
      </c>
      <c r="V202" t="s">
        <v>71</v>
      </c>
      <c r="W202">
        <v>6</v>
      </c>
      <c r="X202" t="e">
        <v>#DIV/0!</v>
      </c>
    </row>
    <row r="203" spans="2:24" x14ac:dyDescent="0.25">
      <c r="U203" t="e">
        <v>#DIV/0!</v>
      </c>
      <c r="V203" t="s">
        <v>71</v>
      </c>
      <c r="W203">
        <v>6</v>
      </c>
      <c r="X203" t="e">
        <v>#DIV/0!</v>
      </c>
    </row>
    <row r="204" spans="2:24" x14ac:dyDescent="0.25">
      <c r="U204" t="e">
        <v>#DIV/0!</v>
      </c>
      <c r="V204" t="s">
        <v>71</v>
      </c>
      <c r="W204">
        <v>6</v>
      </c>
      <c r="X204" t="e">
        <v>#DIV/0!</v>
      </c>
    </row>
    <row r="205" spans="2:24" x14ac:dyDescent="0.25">
      <c r="U205" t="e">
        <v>#DIV/0!</v>
      </c>
      <c r="V205" t="s">
        <v>71</v>
      </c>
      <c r="W205">
        <v>6</v>
      </c>
      <c r="X205" t="e">
        <v>#DIV/0!</v>
      </c>
    </row>
    <row r="206" spans="2:24" x14ac:dyDescent="0.25">
      <c r="U206" t="e">
        <v>#DIV/0!</v>
      </c>
      <c r="V206" t="s">
        <v>71</v>
      </c>
      <c r="W206">
        <v>6</v>
      </c>
      <c r="X206" t="e">
        <v>#DIV/0!</v>
      </c>
    </row>
    <row r="207" spans="2:24" x14ac:dyDescent="0.25">
      <c r="U207" t="e">
        <v>#DIV/0!</v>
      </c>
      <c r="V207" t="s">
        <v>71</v>
      </c>
      <c r="W207">
        <v>6</v>
      </c>
      <c r="X207" t="e">
        <v>#DIV/0!</v>
      </c>
    </row>
    <row r="208" spans="2:24" x14ac:dyDescent="0.25">
      <c r="U208" t="e">
        <v>#DIV/0!</v>
      </c>
      <c r="V208" t="s">
        <v>71</v>
      </c>
      <c r="W208">
        <v>6</v>
      </c>
      <c r="X208" t="e">
        <v>#DIV/0!</v>
      </c>
    </row>
    <row r="209" spans="21:24" x14ac:dyDescent="0.25">
      <c r="U209" t="e">
        <v>#DIV/0!</v>
      </c>
      <c r="V209" t="s">
        <v>71</v>
      </c>
      <c r="W209">
        <v>6</v>
      </c>
      <c r="X209" t="e">
        <v>#DIV/0!</v>
      </c>
    </row>
    <row r="210" spans="21:24" x14ac:dyDescent="0.25">
      <c r="U210" t="e">
        <v>#DIV/0!</v>
      </c>
      <c r="V210" t="s">
        <v>71</v>
      </c>
      <c r="W210">
        <v>6</v>
      </c>
      <c r="X210" t="e">
        <v>#DIV/0!</v>
      </c>
    </row>
    <row r="211" spans="21:24" x14ac:dyDescent="0.25">
      <c r="U211" t="e">
        <v>#DIV/0!</v>
      </c>
      <c r="V211" t="s">
        <v>71</v>
      </c>
      <c r="W211">
        <v>6</v>
      </c>
      <c r="X211" t="e">
        <v>#DIV/0!</v>
      </c>
    </row>
    <row r="212" spans="21:24" x14ac:dyDescent="0.25">
      <c r="U212" t="e">
        <v>#DIV/0!</v>
      </c>
      <c r="V212" t="s">
        <v>71</v>
      </c>
      <c r="W212">
        <v>6</v>
      </c>
      <c r="X212" t="e">
        <v>#DIV/0!</v>
      </c>
    </row>
    <row r="213" spans="21:24" x14ac:dyDescent="0.25">
      <c r="U213" t="e">
        <v>#DIV/0!</v>
      </c>
      <c r="V213" t="s">
        <v>71</v>
      </c>
      <c r="W213">
        <v>6</v>
      </c>
      <c r="X213" t="e">
        <v>#DIV/0!</v>
      </c>
    </row>
    <row r="214" spans="21:24" x14ac:dyDescent="0.25">
      <c r="U214" t="e">
        <v>#DIV/0!</v>
      </c>
      <c r="V214" t="s">
        <v>71</v>
      </c>
      <c r="W214">
        <v>6</v>
      </c>
      <c r="X214" t="e">
        <v>#DIV/0!</v>
      </c>
    </row>
    <row r="215" spans="21:24" x14ac:dyDescent="0.25">
      <c r="U215" t="e">
        <v>#DIV/0!</v>
      </c>
      <c r="V215" t="s">
        <v>71</v>
      </c>
      <c r="W215">
        <v>6</v>
      </c>
      <c r="X215" t="e">
        <v>#DIV/0!</v>
      </c>
    </row>
    <row r="216" spans="21:24" x14ac:dyDescent="0.25">
      <c r="U216" t="e">
        <v>#DIV/0!</v>
      </c>
      <c r="V216" t="s">
        <v>71</v>
      </c>
      <c r="W216">
        <v>6</v>
      </c>
      <c r="X216" t="e">
        <v>#DIV/0!</v>
      </c>
    </row>
    <row r="217" spans="21:24" x14ac:dyDescent="0.25">
      <c r="U217" t="e">
        <v>#DIV/0!</v>
      </c>
      <c r="V217" t="s">
        <v>71</v>
      </c>
      <c r="W217">
        <v>6</v>
      </c>
      <c r="X217" t="e">
        <v>#DIV/0!</v>
      </c>
    </row>
    <row r="218" spans="21:24" x14ac:dyDescent="0.25">
      <c r="U218" t="e">
        <v>#DIV/0!</v>
      </c>
      <c r="V218" t="s">
        <v>71</v>
      </c>
      <c r="W218">
        <v>6</v>
      </c>
      <c r="X218" t="e">
        <v>#DIV/0!</v>
      </c>
    </row>
    <row r="219" spans="21:24" x14ac:dyDescent="0.25">
      <c r="U219" t="e">
        <v>#DIV/0!</v>
      </c>
      <c r="V219" t="s">
        <v>71</v>
      </c>
      <c r="W219">
        <v>6</v>
      </c>
      <c r="X219" t="e">
        <v>#DIV/0!</v>
      </c>
    </row>
    <row r="220" spans="21:24" x14ac:dyDescent="0.25">
      <c r="U220" t="e">
        <v>#DIV/0!</v>
      </c>
      <c r="V220" t="s">
        <v>71</v>
      </c>
      <c r="W220">
        <v>6</v>
      </c>
      <c r="X220" t="e">
        <v>#DIV/0!</v>
      </c>
    </row>
    <row r="221" spans="21:24" x14ac:dyDescent="0.25">
      <c r="U221" t="e">
        <v>#DIV/0!</v>
      </c>
      <c r="V221" t="s">
        <v>71</v>
      </c>
      <c r="W221">
        <v>6</v>
      </c>
      <c r="X221" t="e">
        <v>#DIV/0!</v>
      </c>
    </row>
    <row r="222" spans="21:24" x14ac:dyDescent="0.25">
      <c r="U222" t="e">
        <v>#DIV/0!</v>
      </c>
      <c r="V222" t="s">
        <v>71</v>
      </c>
      <c r="W222">
        <v>6</v>
      </c>
      <c r="X222" t="e">
        <v>#DIV/0!</v>
      </c>
    </row>
    <row r="223" spans="21:24" x14ac:dyDescent="0.25">
      <c r="U223" t="e">
        <v>#DIV/0!</v>
      </c>
      <c r="V223" t="s">
        <v>71</v>
      </c>
      <c r="W223">
        <v>6</v>
      </c>
      <c r="X223" t="e">
        <v>#DIV/0!</v>
      </c>
    </row>
    <row r="224" spans="21:24" x14ac:dyDescent="0.25">
      <c r="U224" t="e">
        <v>#DIV/0!</v>
      </c>
      <c r="V224" t="s">
        <v>71</v>
      </c>
      <c r="W224">
        <v>6</v>
      </c>
      <c r="X224" t="e">
        <v>#DIV/0!</v>
      </c>
    </row>
    <row r="225" spans="21:24" x14ac:dyDescent="0.25">
      <c r="U225" t="e">
        <v>#DIV/0!</v>
      </c>
      <c r="V225" t="s">
        <v>71</v>
      </c>
      <c r="W225">
        <v>6</v>
      </c>
      <c r="X225" t="e">
        <v>#DIV/0!</v>
      </c>
    </row>
    <row r="226" spans="21:24" x14ac:dyDescent="0.25">
      <c r="U226" t="e">
        <v>#DIV/0!</v>
      </c>
      <c r="V226" t="s">
        <v>71</v>
      </c>
      <c r="W226">
        <v>6</v>
      </c>
      <c r="X226" t="e">
        <v>#DIV/0!</v>
      </c>
    </row>
    <row r="227" spans="21:24" x14ac:dyDescent="0.25">
      <c r="U227" t="e">
        <v>#DIV/0!</v>
      </c>
      <c r="V227" t="s">
        <v>71</v>
      </c>
      <c r="W227">
        <v>6</v>
      </c>
      <c r="X227" t="e">
        <v>#DIV/0!</v>
      </c>
    </row>
    <row r="228" spans="21:24" x14ac:dyDescent="0.25">
      <c r="U228" t="e">
        <v>#DIV/0!</v>
      </c>
      <c r="V228" t="s">
        <v>71</v>
      </c>
      <c r="W228">
        <v>6</v>
      </c>
      <c r="X228" t="e">
        <v>#DIV/0!</v>
      </c>
    </row>
    <row r="229" spans="21:24" x14ac:dyDescent="0.25">
      <c r="U229" t="e">
        <v>#DIV/0!</v>
      </c>
      <c r="V229" t="s">
        <v>71</v>
      </c>
      <c r="W229">
        <v>6</v>
      </c>
      <c r="X229" t="e">
        <v>#DIV/0!</v>
      </c>
    </row>
    <row r="230" spans="21:24" x14ac:dyDescent="0.25">
      <c r="U230" t="e">
        <v>#DIV/0!</v>
      </c>
      <c r="V230" t="s">
        <v>71</v>
      </c>
      <c r="W230">
        <v>6</v>
      </c>
      <c r="X230" t="e">
        <v>#DIV/0!</v>
      </c>
    </row>
    <row r="231" spans="21:24" x14ac:dyDescent="0.25">
      <c r="U231" t="e">
        <v>#DIV/0!</v>
      </c>
      <c r="V231" t="s">
        <v>71</v>
      </c>
      <c r="W231">
        <v>6</v>
      </c>
      <c r="X231" t="e">
        <v>#DIV/0!</v>
      </c>
    </row>
    <row r="232" spans="21:24" x14ac:dyDescent="0.25">
      <c r="U232" t="e">
        <v>#DIV/0!</v>
      </c>
      <c r="V232" t="s">
        <v>71</v>
      </c>
      <c r="W232">
        <v>6</v>
      </c>
      <c r="X232" t="e">
        <v>#DIV/0!</v>
      </c>
    </row>
    <row r="233" spans="21:24" x14ac:dyDescent="0.25">
      <c r="U233" t="e">
        <v>#DIV/0!</v>
      </c>
      <c r="V233" t="s">
        <v>71</v>
      </c>
      <c r="W233">
        <v>6</v>
      </c>
      <c r="X233" t="e">
        <v>#DIV/0!</v>
      </c>
    </row>
    <row r="234" spans="21:24" x14ac:dyDescent="0.25">
      <c r="U234" t="e">
        <v>#DIV/0!</v>
      </c>
      <c r="V234" t="s">
        <v>71</v>
      </c>
      <c r="W234">
        <v>6</v>
      </c>
      <c r="X234" t="e">
        <v>#DIV/0!</v>
      </c>
    </row>
    <row r="235" spans="21:24" x14ac:dyDescent="0.25">
      <c r="U235" t="e">
        <v>#DIV/0!</v>
      </c>
      <c r="V235" t="s">
        <v>71</v>
      </c>
      <c r="W235">
        <v>6</v>
      </c>
      <c r="X235" t="e">
        <v>#DIV/0!</v>
      </c>
    </row>
    <row r="236" spans="21:24" x14ac:dyDescent="0.25">
      <c r="U236" t="e">
        <v>#DIV/0!</v>
      </c>
      <c r="V236" t="s">
        <v>71</v>
      </c>
      <c r="W236">
        <v>6</v>
      </c>
      <c r="X236" t="e">
        <v>#DIV/0!</v>
      </c>
    </row>
    <row r="237" spans="21:24" x14ac:dyDescent="0.25">
      <c r="U237" t="e">
        <v>#DIV/0!</v>
      </c>
      <c r="V237" t="s">
        <v>71</v>
      </c>
      <c r="W237">
        <v>6</v>
      </c>
      <c r="X237" t="e">
        <v>#DIV/0!</v>
      </c>
    </row>
    <row r="238" spans="21:24" x14ac:dyDescent="0.25">
      <c r="U238" t="e">
        <v>#DIV/0!</v>
      </c>
      <c r="V238" t="s">
        <v>71</v>
      </c>
      <c r="W238">
        <v>6</v>
      </c>
      <c r="X238" t="e">
        <v>#DIV/0!</v>
      </c>
    </row>
    <row r="239" spans="21:24" x14ac:dyDescent="0.25">
      <c r="U239" t="e">
        <v>#DIV/0!</v>
      </c>
      <c r="V239" t="s">
        <v>71</v>
      </c>
      <c r="W239">
        <v>6</v>
      </c>
      <c r="X239" t="e">
        <v>#DIV/0!</v>
      </c>
    </row>
    <row r="240" spans="21:24" x14ac:dyDescent="0.25">
      <c r="U240" t="e">
        <v>#DIV/0!</v>
      </c>
      <c r="V240" t="s">
        <v>71</v>
      </c>
      <c r="W240">
        <v>6</v>
      </c>
      <c r="X240" t="e">
        <v>#DIV/0!</v>
      </c>
    </row>
    <row r="241" spans="21:24" x14ac:dyDescent="0.25">
      <c r="U241" t="e">
        <v>#DIV/0!</v>
      </c>
      <c r="V241" t="s">
        <v>71</v>
      </c>
      <c r="W241">
        <v>6</v>
      </c>
      <c r="X241" t="e">
        <v>#DIV/0!</v>
      </c>
    </row>
    <row r="242" spans="21:24" x14ac:dyDescent="0.25">
      <c r="U242" t="e">
        <v>#DIV/0!</v>
      </c>
      <c r="V242" t="s">
        <v>71</v>
      </c>
      <c r="W242">
        <v>6</v>
      </c>
      <c r="X242" t="e">
        <v>#DIV/0!</v>
      </c>
    </row>
    <row r="243" spans="21:24" x14ac:dyDescent="0.25">
      <c r="U243" t="e">
        <v>#DIV/0!</v>
      </c>
      <c r="V243" t="s">
        <v>71</v>
      </c>
      <c r="W243">
        <v>6</v>
      </c>
      <c r="X243" t="e">
        <v>#DIV/0!</v>
      </c>
    </row>
    <row r="244" spans="21:24" x14ac:dyDescent="0.25">
      <c r="U244" t="e">
        <v>#DIV/0!</v>
      </c>
      <c r="V244" t="s">
        <v>71</v>
      </c>
      <c r="W244">
        <v>6</v>
      </c>
      <c r="X244" t="e">
        <v>#DIV/0!</v>
      </c>
    </row>
    <row r="245" spans="21:24" x14ac:dyDescent="0.25">
      <c r="U245" t="e">
        <v>#DIV/0!</v>
      </c>
      <c r="V245" t="s">
        <v>71</v>
      </c>
      <c r="W245">
        <v>6</v>
      </c>
      <c r="X245" t="e">
        <v>#DIV/0!</v>
      </c>
    </row>
    <row r="246" spans="21:24" x14ac:dyDescent="0.25">
      <c r="U246" t="e">
        <v>#DIV/0!</v>
      </c>
      <c r="V246" t="s">
        <v>71</v>
      </c>
      <c r="W246">
        <v>6</v>
      </c>
      <c r="X246" t="e">
        <v>#DIV/0!</v>
      </c>
    </row>
    <row r="247" spans="21:24" x14ac:dyDescent="0.25">
      <c r="U247" t="e">
        <v>#DIV/0!</v>
      </c>
      <c r="V247" t="s">
        <v>71</v>
      </c>
      <c r="W247">
        <v>6</v>
      </c>
      <c r="X247" t="e">
        <v>#DIV/0!</v>
      </c>
    </row>
    <row r="248" spans="21:24" x14ac:dyDescent="0.25">
      <c r="U248" t="e">
        <v>#DIV/0!</v>
      </c>
      <c r="V248" t="s">
        <v>71</v>
      </c>
      <c r="W248">
        <v>6</v>
      </c>
      <c r="X248" t="e">
        <v>#DIV/0!</v>
      </c>
    </row>
    <row r="249" spans="21:24" x14ac:dyDescent="0.25">
      <c r="U249" t="e">
        <v>#DIV/0!</v>
      </c>
      <c r="V249" t="s">
        <v>71</v>
      </c>
      <c r="W249">
        <v>6</v>
      </c>
      <c r="X249" t="e">
        <v>#DIV/0!</v>
      </c>
    </row>
    <row r="250" spans="21:24" x14ac:dyDescent="0.25">
      <c r="U250" t="e">
        <v>#DIV/0!</v>
      </c>
      <c r="V250" t="s">
        <v>71</v>
      </c>
      <c r="W250">
        <v>6</v>
      </c>
      <c r="X250" t="e">
        <v>#DIV/0!</v>
      </c>
    </row>
    <row r="251" spans="21:24" x14ac:dyDescent="0.25">
      <c r="U251" t="e">
        <v>#DIV/0!</v>
      </c>
      <c r="V251" t="s">
        <v>71</v>
      </c>
      <c r="W251">
        <v>6</v>
      </c>
      <c r="X251" t="e">
        <v>#DIV/0!</v>
      </c>
    </row>
    <row r="252" spans="21:24" x14ac:dyDescent="0.25">
      <c r="U252" t="e">
        <v>#DIV/0!</v>
      </c>
      <c r="V252" t="s">
        <v>71</v>
      </c>
      <c r="W252">
        <v>6</v>
      </c>
      <c r="X252" t="e">
        <v>#DIV/0!</v>
      </c>
    </row>
    <row r="253" spans="21:24" x14ac:dyDescent="0.25">
      <c r="U253" t="e">
        <v>#DIV/0!</v>
      </c>
      <c r="V253" t="s">
        <v>71</v>
      </c>
      <c r="W253">
        <v>6</v>
      </c>
      <c r="X253" t="e">
        <v>#DIV/0!</v>
      </c>
    </row>
    <row r="254" spans="21:24" x14ac:dyDescent="0.25">
      <c r="U254" t="e">
        <v>#DIV/0!</v>
      </c>
      <c r="V254" t="s">
        <v>71</v>
      </c>
      <c r="W254">
        <v>6</v>
      </c>
      <c r="X254" t="e">
        <v>#DIV/0!</v>
      </c>
    </row>
    <row r="255" spans="21:24" x14ac:dyDescent="0.25">
      <c r="U255" t="e">
        <v>#DIV/0!</v>
      </c>
      <c r="V255" t="s">
        <v>71</v>
      </c>
      <c r="W255">
        <v>6</v>
      </c>
      <c r="X255" t="e">
        <v>#DIV/0!</v>
      </c>
    </row>
    <row r="256" spans="21:24" x14ac:dyDescent="0.25">
      <c r="U256" t="e">
        <v>#DIV/0!</v>
      </c>
      <c r="V256" t="s">
        <v>71</v>
      </c>
      <c r="W256">
        <v>6</v>
      </c>
      <c r="X256" t="e">
        <v>#DIV/0!</v>
      </c>
    </row>
    <row r="257" spans="21:24" x14ac:dyDescent="0.25">
      <c r="U257" t="e">
        <v>#DIV/0!</v>
      </c>
      <c r="V257" t="s">
        <v>71</v>
      </c>
      <c r="W257">
        <v>6</v>
      </c>
      <c r="X257" t="e">
        <v>#DIV/0!</v>
      </c>
    </row>
    <row r="258" spans="21:24" x14ac:dyDescent="0.25">
      <c r="U258" t="e">
        <v>#DIV/0!</v>
      </c>
      <c r="V258" t="s">
        <v>71</v>
      </c>
      <c r="W258">
        <v>6</v>
      </c>
      <c r="X258" t="e">
        <v>#DIV/0!</v>
      </c>
    </row>
    <row r="259" spans="21:24" x14ac:dyDescent="0.25">
      <c r="U259" t="e">
        <v>#DIV/0!</v>
      </c>
      <c r="V259" t="s">
        <v>71</v>
      </c>
      <c r="W259">
        <v>6</v>
      </c>
      <c r="X259" t="e">
        <v>#DIV/0!</v>
      </c>
    </row>
    <row r="260" spans="21:24" x14ac:dyDescent="0.25">
      <c r="U260" t="e">
        <v>#DIV/0!</v>
      </c>
      <c r="V260" t="s">
        <v>71</v>
      </c>
      <c r="W260">
        <v>6</v>
      </c>
      <c r="X260" t="e">
        <v>#DIV/0!</v>
      </c>
    </row>
    <row r="261" spans="21:24" x14ac:dyDescent="0.25">
      <c r="U261" t="e">
        <v>#DIV/0!</v>
      </c>
      <c r="V261" t="s">
        <v>71</v>
      </c>
      <c r="W261">
        <v>6</v>
      </c>
      <c r="X261" t="e">
        <v>#DIV/0!</v>
      </c>
    </row>
    <row r="262" spans="21:24" x14ac:dyDescent="0.25">
      <c r="U262" t="e">
        <v>#DIV/0!</v>
      </c>
      <c r="V262" t="s">
        <v>71</v>
      </c>
      <c r="W262">
        <v>6</v>
      </c>
      <c r="X262" t="e">
        <v>#DIV/0!</v>
      </c>
    </row>
    <row r="263" spans="21:24" x14ac:dyDescent="0.25">
      <c r="U263" t="e">
        <v>#DIV/0!</v>
      </c>
      <c r="V263" t="s">
        <v>71</v>
      </c>
      <c r="W263">
        <v>6</v>
      </c>
      <c r="X263" t="e">
        <v>#DIV/0!</v>
      </c>
    </row>
    <row r="264" spans="21:24" x14ac:dyDescent="0.25">
      <c r="U264" t="e">
        <v>#DIV/0!</v>
      </c>
      <c r="V264" t="s">
        <v>71</v>
      </c>
      <c r="W264">
        <v>6</v>
      </c>
      <c r="X264" t="e">
        <v>#DIV/0!</v>
      </c>
    </row>
    <row r="265" spans="21:24" x14ac:dyDescent="0.25">
      <c r="U265" t="e">
        <v>#DIV/0!</v>
      </c>
      <c r="V265" t="s">
        <v>71</v>
      </c>
      <c r="W265">
        <v>6</v>
      </c>
      <c r="X265" t="e">
        <v>#DIV/0!</v>
      </c>
    </row>
    <row r="266" spans="21:24" x14ac:dyDescent="0.25">
      <c r="U266" t="e">
        <v>#DIV/0!</v>
      </c>
      <c r="V266" t="s">
        <v>71</v>
      </c>
      <c r="W266">
        <v>6</v>
      </c>
      <c r="X266" t="e">
        <v>#DIV/0!</v>
      </c>
    </row>
    <row r="267" spans="21:24" x14ac:dyDescent="0.25">
      <c r="U267" t="e">
        <v>#DIV/0!</v>
      </c>
      <c r="V267" t="s">
        <v>71</v>
      </c>
      <c r="W267">
        <v>6</v>
      </c>
      <c r="X267" t="e">
        <v>#DIV/0!</v>
      </c>
    </row>
    <row r="268" spans="21:24" x14ac:dyDescent="0.25">
      <c r="U268" t="e">
        <v>#DIV/0!</v>
      </c>
      <c r="V268" t="s">
        <v>71</v>
      </c>
      <c r="W268">
        <v>6</v>
      </c>
      <c r="X268" t="e">
        <v>#DIV/0!</v>
      </c>
    </row>
    <row r="269" spans="21:24" x14ac:dyDescent="0.25">
      <c r="U269" t="e">
        <v>#DIV/0!</v>
      </c>
      <c r="V269" t="s">
        <v>71</v>
      </c>
      <c r="W269">
        <v>6</v>
      </c>
      <c r="X269" t="e">
        <v>#DIV/0!</v>
      </c>
    </row>
    <row r="270" spans="21:24" x14ac:dyDescent="0.25">
      <c r="U270" t="e">
        <v>#DIV/0!</v>
      </c>
      <c r="V270" t="s">
        <v>71</v>
      </c>
      <c r="W270">
        <v>6</v>
      </c>
      <c r="X270" t="e">
        <v>#DIV/0!</v>
      </c>
    </row>
    <row r="271" spans="21:24" x14ac:dyDescent="0.25">
      <c r="U271" t="e">
        <v>#DIV/0!</v>
      </c>
      <c r="V271" t="s">
        <v>71</v>
      </c>
      <c r="W271">
        <v>6</v>
      </c>
      <c r="X271" t="e">
        <v>#DIV/0!</v>
      </c>
    </row>
    <row r="272" spans="21:24" x14ac:dyDescent="0.25">
      <c r="U272" t="e">
        <v>#DIV/0!</v>
      </c>
      <c r="V272" t="s">
        <v>71</v>
      </c>
      <c r="W272">
        <v>6</v>
      </c>
      <c r="X272" t="e">
        <v>#DIV/0!</v>
      </c>
    </row>
    <row r="273" spans="21:24" x14ac:dyDescent="0.25">
      <c r="U273" t="e">
        <v>#DIV/0!</v>
      </c>
      <c r="V273" t="s">
        <v>71</v>
      </c>
      <c r="W273">
        <v>6</v>
      </c>
      <c r="X273" t="e">
        <v>#DIV/0!</v>
      </c>
    </row>
    <row r="274" spans="21:24" x14ac:dyDescent="0.25">
      <c r="U274" t="e">
        <v>#DIV/0!</v>
      </c>
      <c r="V274" t="s">
        <v>71</v>
      </c>
      <c r="W274">
        <v>6</v>
      </c>
      <c r="X274" t="e">
        <v>#DIV/0!</v>
      </c>
    </row>
    <row r="275" spans="21:24" x14ac:dyDescent="0.25">
      <c r="U275" t="e">
        <v>#DIV/0!</v>
      </c>
      <c r="V275" t="s">
        <v>71</v>
      </c>
      <c r="W275">
        <v>6</v>
      </c>
      <c r="X275" t="e">
        <v>#DIV/0!</v>
      </c>
    </row>
    <row r="276" spans="21:24" x14ac:dyDescent="0.25">
      <c r="U276" t="e">
        <v>#DIV/0!</v>
      </c>
      <c r="V276" t="s">
        <v>71</v>
      </c>
      <c r="W276">
        <v>6</v>
      </c>
      <c r="X276" t="e">
        <v>#DIV/0!</v>
      </c>
    </row>
    <row r="277" spans="21:24" x14ac:dyDescent="0.25">
      <c r="U277" t="e">
        <v>#DIV/0!</v>
      </c>
      <c r="V277" t="s">
        <v>71</v>
      </c>
      <c r="W277">
        <v>6</v>
      </c>
      <c r="X277" t="e">
        <v>#DIV/0!</v>
      </c>
    </row>
    <row r="278" spans="21:24" x14ac:dyDescent="0.25">
      <c r="U278" t="e">
        <v>#DIV/0!</v>
      </c>
      <c r="V278" t="s">
        <v>71</v>
      </c>
      <c r="W278">
        <v>6</v>
      </c>
      <c r="X278" t="e">
        <v>#DIV/0!</v>
      </c>
    </row>
    <row r="279" spans="21:24" x14ac:dyDescent="0.25">
      <c r="U279" t="e">
        <v>#DIV/0!</v>
      </c>
      <c r="V279" t="s">
        <v>71</v>
      </c>
      <c r="W279">
        <v>6</v>
      </c>
      <c r="X279" t="e">
        <v>#DIV/0!</v>
      </c>
    </row>
    <row r="280" spans="21:24" x14ac:dyDescent="0.25">
      <c r="U280" t="e">
        <v>#DIV/0!</v>
      </c>
      <c r="V280" t="s">
        <v>71</v>
      </c>
      <c r="W280">
        <v>6</v>
      </c>
      <c r="X280" t="e">
        <v>#DIV/0!</v>
      </c>
    </row>
    <row r="281" spans="21:24" x14ac:dyDescent="0.25">
      <c r="U281" t="e">
        <v>#DIV/0!</v>
      </c>
      <c r="V281" t="s">
        <v>71</v>
      </c>
      <c r="W281">
        <v>6</v>
      </c>
      <c r="X281" t="e">
        <v>#DIV/0!</v>
      </c>
    </row>
    <row r="282" spans="21:24" x14ac:dyDescent="0.25">
      <c r="U282" t="e">
        <v>#DIV/0!</v>
      </c>
      <c r="V282" t="s">
        <v>71</v>
      </c>
      <c r="W282">
        <v>6</v>
      </c>
      <c r="X282" t="e">
        <v>#DIV/0!</v>
      </c>
    </row>
    <row r="283" spans="21:24" x14ac:dyDescent="0.25">
      <c r="U283" t="e">
        <v>#DIV/0!</v>
      </c>
      <c r="V283" t="s">
        <v>71</v>
      </c>
      <c r="W283">
        <v>6</v>
      </c>
      <c r="X283" t="e">
        <v>#DIV/0!</v>
      </c>
    </row>
    <row r="284" spans="21:24" x14ac:dyDescent="0.25">
      <c r="U284" t="e">
        <v>#DIV/0!</v>
      </c>
      <c r="V284" t="s">
        <v>71</v>
      </c>
      <c r="W284">
        <v>6</v>
      </c>
      <c r="X284" t="e">
        <v>#DIV/0!</v>
      </c>
    </row>
    <row r="285" spans="21:24" x14ac:dyDescent="0.25">
      <c r="U285" t="e">
        <v>#DIV/0!</v>
      </c>
      <c r="V285" t="s">
        <v>71</v>
      </c>
      <c r="W285">
        <v>6</v>
      </c>
      <c r="X285" t="e">
        <v>#DIV/0!</v>
      </c>
    </row>
    <row r="286" spans="21:24" x14ac:dyDescent="0.25">
      <c r="U286" t="e">
        <v>#DIV/0!</v>
      </c>
      <c r="V286" t="s">
        <v>71</v>
      </c>
      <c r="W286">
        <v>6</v>
      </c>
      <c r="X286" t="e">
        <v>#DIV/0!</v>
      </c>
    </row>
    <row r="287" spans="21:24" x14ac:dyDescent="0.25">
      <c r="U287" t="e">
        <v>#DIV/0!</v>
      </c>
      <c r="V287" t="s">
        <v>71</v>
      </c>
      <c r="W287">
        <v>6</v>
      </c>
      <c r="X287" t="e">
        <v>#DIV/0!</v>
      </c>
    </row>
    <row r="288" spans="21:24" x14ac:dyDescent="0.25">
      <c r="U288" t="e">
        <v>#DIV/0!</v>
      </c>
      <c r="V288" t="s">
        <v>71</v>
      </c>
      <c r="W288">
        <v>6</v>
      </c>
      <c r="X288" t="e">
        <v>#DIV/0!</v>
      </c>
    </row>
    <row r="289" spans="21:24" x14ac:dyDescent="0.25">
      <c r="U289" t="e">
        <v>#DIV/0!</v>
      </c>
      <c r="V289" t="s">
        <v>71</v>
      </c>
      <c r="W289">
        <v>6</v>
      </c>
      <c r="X289" t="e">
        <v>#DIV/0!</v>
      </c>
    </row>
    <row r="290" spans="21:24" x14ac:dyDescent="0.25">
      <c r="U290" t="e">
        <v>#DIV/0!</v>
      </c>
      <c r="V290" t="s">
        <v>71</v>
      </c>
      <c r="W290">
        <v>6</v>
      </c>
      <c r="X290" t="e">
        <v>#DIV/0!</v>
      </c>
    </row>
    <row r="291" spans="21:24" x14ac:dyDescent="0.25">
      <c r="U291" t="e">
        <v>#DIV/0!</v>
      </c>
      <c r="V291" t="s">
        <v>71</v>
      </c>
      <c r="W291">
        <v>6</v>
      </c>
      <c r="X291" t="e">
        <v>#DIV/0!</v>
      </c>
    </row>
    <row r="292" spans="21:24" x14ac:dyDescent="0.25">
      <c r="U292" t="e">
        <v>#DIV/0!</v>
      </c>
      <c r="V292" t="s">
        <v>71</v>
      </c>
      <c r="W292">
        <v>6</v>
      </c>
      <c r="X292" t="e">
        <v>#DIV/0!</v>
      </c>
    </row>
    <row r="293" spans="21:24" x14ac:dyDescent="0.25">
      <c r="U293" t="e">
        <v>#DIV/0!</v>
      </c>
      <c r="V293" t="s">
        <v>71</v>
      </c>
      <c r="W293">
        <v>6</v>
      </c>
      <c r="X293" t="e">
        <v>#DIV/0!</v>
      </c>
    </row>
    <row r="294" spans="21:24" x14ac:dyDescent="0.25">
      <c r="U294" t="e">
        <v>#DIV/0!</v>
      </c>
      <c r="V294" t="s">
        <v>71</v>
      </c>
      <c r="W294">
        <v>6</v>
      </c>
      <c r="X294" t="e">
        <v>#DIV/0!</v>
      </c>
    </row>
    <row r="295" spans="21:24" x14ac:dyDescent="0.25">
      <c r="U295" t="e">
        <v>#DIV/0!</v>
      </c>
      <c r="V295" t="s">
        <v>71</v>
      </c>
      <c r="W295">
        <v>6</v>
      </c>
      <c r="X295" t="e">
        <v>#DIV/0!</v>
      </c>
    </row>
    <row r="296" spans="21:24" x14ac:dyDescent="0.25">
      <c r="U296" t="e">
        <v>#DIV/0!</v>
      </c>
      <c r="V296" t="s">
        <v>71</v>
      </c>
      <c r="W296">
        <v>6</v>
      </c>
      <c r="X296" t="e">
        <v>#DIV/0!</v>
      </c>
    </row>
    <row r="297" spans="21:24" x14ac:dyDescent="0.25">
      <c r="U297" t="e">
        <v>#DIV/0!</v>
      </c>
      <c r="V297" t="s">
        <v>71</v>
      </c>
      <c r="W297">
        <v>6</v>
      </c>
      <c r="X297" t="e">
        <v>#DIV/0!</v>
      </c>
    </row>
    <row r="298" spans="21:24" x14ac:dyDescent="0.25">
      <c r="U298" t="e">
        <v>#DIV/0!</v>
      </c>
      <c r="V298" t="s">
        <v>71</v>
      </c>
      <c r="W298">
        <v>6</v>
      </c>
      <c r="X298" t="e">
        <v>#DIV/0!</v>
      </c>
    </row>
    <row r="299" spans="21:24" x14ac:dyDescent="0.25">
      <c r="U299" t="e">
        <v>#DIV/0!</v>
      </c>
      <c r="V299" t="s">
        <v>71</v>
      </c>
      <c r="W299">
        <v>6</v>
      </c>
      <c r="X299" t="e">
        <v>#DIV/0!</v>
      </c>
    </row>
    <row r="300" spans="21:24" x14ac:dyDescent="0.25">
      <c r="U300" t="e">
        <v>#DIV/0!</v>
      </c>
      <c r="V300" t="s">
        <v>71</v>
      </c>
      <c r="W300">
        <v>6</v>
      </c>
      <c r="X300" t="e">
        <v>#DIV/0!</v>
      </c>
    </row>
    <row r="301" spans="21:24" x14ac:dyDescent="0.25">
      <c r="U301" t="e">
        <v>#DIV/0!</v>
      </c>
      <c r="V301" t="s">
        <v>71</v>
      </c>
      <c r="W301">
        <v>6</v>
      </c>
      <c r="X301" t="e">
        <v>#DIV/0!</v>
      </c>
    </row>
    <row r="302" spans="21:24" x14ac:dyDescent="0.25">
      <c r="U302" t="e">
        <v>#DIV/0!</v>
      </c>
      <c r="V302" t="s">
        <v>71</v>
      </c>
      <c r="W302">
        <v>6</v>
      </c>
      <c r="X302" t="e">
        <v>#DIV/0!</v>
      </c>
    </row>
    <row r="303" spans="21:24" x14ac:dyDescent="0.25">
      <c r="U303" t="e">
        <v>#DIV/0!</v>
      </c>
      <c r="V303" t="s">
        <v>71</v>
      </c>
      <c r="W303">
        <v>6</v>
      </c>
      <c r="X303" t="e">
        <v>#DIV/0!</v>
      </c>
    </row>
    <row r="304" spans="21:24" x14ac:dyDescent="0.25">
      <c r="U304" t="e">
        <v>#DIV/0!</v>
      </c>
      <c r="V304" t="s">
        <v>71</v>
      </c>
      <c r="W304">
        <v>6</v>
      </c>
      <c r="X304" t="e">
        <v>#DIV/0!</v>
      </c>
    </row>
    <row r="305" spans="21:24" x14ac:dyDescent="0.25">
      <c r="U305" t="e">
        <v>#DIV/0!</v>
      </c>
      <c r="V305" t="s">
        <v>71</v>
      </c>
      <c r="W305">
        <v>6</v>
      </c>
      <c r="X305" t="e">
        <v>#DIV/0!</v>
      </c>
    </row>
    <row r="306" spans="21:24" x14ac:dyDescent="0.25">
      <c r="U306" t="e">
        <v>#DIV/0!</v>
      </c>
      <c r="V306" t="s">
        <v>71</v>
      </c>
      <c r="W306">
        <v>6</v>
      </c>
      <c r="X306" t="e">
        <v>#DIV/0!</v>
      </c>
    </row>
    <row r="307" spans="21:24" x14ac:dyDescent="0.25">
      <c r="U307" t="e">
        <v>#DIV/0!</v>
      </c>
      <c r="V307" t="s">
        <v>71</v>
      </c>
      <c r="W307">
        <v>6</v>
      </c>
      <c r="X307" t="e">
        <v>#DIV/0!</v>
      </c>
    </row>
    <row r="308" spans="21:24" x14ac:dyDescent="0.25">
      <c r="U308" t="e">
        <v>#DIV/0!</v>
      </c>
      <c r="V308" t="s">
        <v>71</v>
      </c>
      <c r="W308">
        <v>6</v>
      </c>
      <c r="X308" t="e">
        <v>#DIV/0!</v>
      </c>
    </row>
    <row r="309" spans="21:24" x14ac:dyDescent="0.25">
      <c r="U309" t="e">
        <v>#DIV/0!</v>
      </c>
      <c r="V309" t="s">
        <v>71</v>
      </c>
      <c r="W309">
        <v>6</v>
      </c>
      <c r="X309" t="e">
        <v>#DIV/0!</v>
      </c>
    </row>
    <row r="310" spans="21:24" x14ac:dyDescent="0.25">
      <c r="U310" t="e">
        <v>#DIV/0!</v>
      </c>
      <c r="V310" t="s">
        <v>71</v>
      </c>
      <c r="W310">
        <v>6</v>
      </c>
      <c r="X310" t="e">
        <v>#DIV/0!</v>
      </c>
    </row>
    <row r="311" spans="21:24" x14ac:dyDescent="0.25">
      <c r="U311" t="e">
        <v>#DIV/0!</v>
      </c>
      <c r="V311" t="s">
        <v>71</v>
      </c>
      <c r="W311">
        <v>6</v>
      </c>
      <c r="X311" t="e">
        <v>#DIV/0!</v>
      </c>
    </row>
    <row r="312" spans="21:24" x14ac:dyDescent="0.25">
      <c r="U312" t="e">
        <v>#DIV/0!</v>
      </c>
      <c r="V312" t="s">
        <v>71</v>
      </c>
      <c r="W312">
        <v>6</v>
      </c>
      <c r="X312" t="e">
        <v>#DIV/0!</v>
      </c>
    </row>
    <row r="313" spans="21:24" x14ac:dyDescent="0.25">
      <c r="U313" t="e">
        <v>#DIV/0!</v>
      </c>
      <c r="V313" t="s">
        <v>71</v>
      </c>
      <c r="W313">
        <v>6</v>
      </c>
      <c r="X313" t="e">
        <v>#DIV/0!</v>
      </c>
    </row>
    <row r="314" spans="21:24" x14ac:dyDescent="0.25">
      <c r="U314" t="e">
        <v>#DIV/0!</v>
      </c>
      <c r="V314" t="s">
        <v>71</v>
      </c>
      <c r="W314">
        <v>6</v>
      </c>
      <c r="X314" t="e">
        <v>#DIV/0!</v>
      </c>
    </row>
    <row r="315" spans="21:24" x14ac:dyDescent="0.25">
      <c r="U315" t="e">
        <v>#DIV/0!</v>
      </c>
      <c r="V315" t="s">
        <v>71</v>
      </c>
      <c r="W315">
        <v>6</v>
      </c>
      <c r="X315" t="e">
        <v>#DIV/0!</v>
      </c>
    </row>
    <row r="316" spans="21:24" x14ac:dyDescent="0.25">
      <c r="U316" t="e">
        <v>#DIV/0!</v>
      </c>
      <c r="V316" t="s">
        <v>71</v>
      </c>
      <c r="W316">
        <v>6</v>
      </c>
      <c r="X316" t="e">
        <v>#DIV/0!</v>
      </c>
    </row>
    <row r="317" spans="21:24" x14ac:dyDescent="0.25">
      <c r="U317" t="e">
        <v>#DIV/0!</v>
      </c>
      <c r="V317" t="s">
        <v>71</v>
      </c>
      <c r="W317">
        <v>6</v>
      </c>
      <c r="X317" t="e">
        <v>#DIV/0!</v>
      </c>
    </row>
    <row r="318" spans="21:24" x14ac:dyDescent="0.25">
      <c r="U318" t="e">
        <v>#DIV/0!</v>
      </c>
      <c r="V318" t="s">
        <v>71</v>
      </c>
      <c r="W318">
        <v>6</v>
      </c>
      <c r="X318" t="e">
        <v>#DIV/0!</v>
      </c>
    </row>
    <row r="319" spans="21:24" x14ac:dyDescent="0.25">
      <c r="U319" t="e">
        <v>#DIV/0!</v>
      </c>
      <c r="V319" t="s">
        <v>71</v>
      </c>
      <c r="W319">
        <v>6</v>
      </c>
      <c r="X319" t="e">
        <v>#DIV/0!</v>
      </c>
    </row>
    <row r="320" spans="21:24" x14ac:dyDescent="0.25">
      <c r="U320" t="e">
        <v>#DIV/0!</v>
      </c>
      <c r="V320" t="s">
        <v>71</v>
      </c>
      <c r="W320">
        <v>6</v>
      </c>
      <c r="X320" t="e">
        <v>#DIV/0!</v>
      </c>
    </row>
    <row r="321" spans="21:24" x14ac:dyDescent="0.25">
      <c r="U321" t="e">
        <v>#DIV/0!</v>
      </c>
      <c r="V321" t="s">
        <v>71</v>
      </c>
      <c r="W321">
        <v>6</v>
      </c>
      <c r="X321" t="e">
        <v>#DIV/0!</v>
      </c>
    </row>
    <row r="322" spans="21:24" x14ac:dyDescent="0.25">
      <c r="U322" t="e">
        <v>#DIV/0!</v>
      </c>
      <c r="V322" t="s">
        <v>71</v>
      </c>
      <c r="W322">
        <v>6</v>
      </c>
      <c r="X322" t="e">
        <v>#DIV/0!</v>
      </c>
    </row>
    <row r="323" spans="21:24" x14ac:dyDescent="0.25">
      <c r="U323" t="e">
        <v>#DIV/0!</v>
      </c>
      <c r="V323" t="s">
        <v>71</v>
      </c>
      <c r="W323">
        <v>6</v>
      </c>
      <c r="X323" t="e">
        <v>#DIV/0!</v>
      </c>
    </row>
    <row r="324" spans="21:24" x14ac:dyDescent="0.25">
      <c r="U324" t="e">
        <v>#DIV/0!</v>
      </c>
      <c r="V324" t="s">
        <v>71</v>
      </c>
      <c r="W324">
        <v>6</v>
      </c>
      <c r="X324" t="e">
        <v>#DIV/0!</v>
      </c>
    </row>
    <row r="325" spans="21:24" x14ac:dyDescent="0.25">
      <c r="U325" t="e">
        <v>#DIV/0!</v>
      </c>
      <c r="V325" t="s">
        <v>71</v>
      </c>
      <c r="W325">
        <v>6</v>
      </c>
      <c r="X325" t="e">
        <v>#DIV/0!</v>
      </c>
    </row>
    <row r="326" spans="21:24" x14ac:dyDescent="0.25">
      <c r="U326" t="e">
        <v>#DIV/0!</v>
      </c>
      <c r="V326" t="s">
        <v>71</v>
      </c>
      <c r="W326">
        <v>6</v>
      </c>
      <c r="X326" t="e">
        <v>#DIV/0!</v>
      </c>
    </row>
    <row r="327" spans="21:24" x14ac:dyDescent="0.25">
      <c r="U327" t="e">
        <v>#DIV/0!</v>
      </c>
      <c r="V327" t="s">
        <v>71</v>
      </c>
      <c r="W327">
        <v>6</v>
      </c>
      <c r="X327" t="e">
        <v>#DIV/0!</v>
      </c>
    </row>
    <row r="328" spans="21:24" x14ac:dyDescent="0.25">
      <c r="U328" t="e">
        <v>#DIV/0!</v>
      </c>
      <c r="V328" t="s">
        <v>71</v>
      </c>
      <c r="W328">
        <v>6</v>
      </c>
      <c r="X328" t="e">
        <v>#DIV/0!</v>
      </c>
    </row>
    <row r="329" spans="21:24" x14ac:dyDescent="0.25">
      <c r="U329" t="e">
        <v>#DIV/0!</v>
      </c>
      <c r="V329" t="s">
        <v>71</v>
      </c>
      <c r="W329">
        <v>6</v>
      </c>
      <c r="X329" t="e">
        <v>#DIV/0!</v>
      </c>
    </row>
    <row r="330" spans="21:24" x14ac:dyDescent="0.25">
      <c r="U330" t="e">
        <v>#DIV/0!</v>
      </c>
      <c r="V330" t="s">
        <v>71</v>
      </c>
      <c r="W330">
        <v>6</v>
      </c>
      <c r="X330" t="e">
        <v>#DIV/0!</v>
      </c>
    </row>
    <row r="331" spans="21:24" x14ac:dyDescent="0.25">
      <c r="U331" t="e">
        <v>#DIV/0!</v>
      </c>
      <c r="V331" t="s">
        <v>71</v>
      </c>
      <c r="W331">
        <v>6</v>
      </c>
      <c r="X331" t="e">
        <v>#DIV/0!</v>
      </c>
    </row>
    <row r="332" spans="21:24" x14ac:dyDescent="0.25">
      <c r="U332" t="e">
        <v>#DIV/0!</v>
      </c>
      <c r="V332" t="s">
        <v>71</v>
      </c>
      <c r="W332">
        <v>6</v>
      </c>
      <c r="X332" t="e">
        <v>#DIV/0!</v>
      </c>
    </row>
    <row r="333" spans="21:24" x14ac:dyDescent="0.25">
      <c r="U333" t="e">
        <v>#DIV/0!</v>
      </c>
      <c r="V333" t="s">
        <v>71</v>
      </c>
      <c r="W333">
        <v>6</v>
      </c>
      <c r="X333" t="e">
        <v>#DIV/0!</v>
      </c>
    </row>
    <row r="334" spans="21:24" x14ac:dyDescent="0.25">
      <c r="U334" t="e">
        <v>#DIV/0!</v>
      </c>
      <c r="V334" t="s">
        <v>71</v>
      </c>
      <c r="W334">
        <v>6</v>
      </c>
      <c r="X334" t="e">
        <v>#DIV/0!</v>
      </c>
    </row>
    <row r="335" spans="21:24" x14ac:dyDescent="0.25">
      <c r="U335" t="e">
        <v>#DIV/0!</v>
      </c>
      <c r="V335" t="s">
        <v>71</v>
      </c>
      <c r="W335">
        <v>6</v>
      </c>
      <c r="X335" t="e">
        <v>#DIV/0!</v>
      </c>
    </row>
    <row r="336" spans="21:24" x14ac:dyDescent="0.25">
      <c r="U336" t="e">
        <v>#DIV/0!</v>
      </c>
      <c r="V336" t="s">
        <v>71</v>
      </c>
      <c r="W336">
        <v>6</v>
      </c>
      <c r="X336" t="e">
        <v>#DIV/0!</v>
      </c>
    </row>
    <row r="337" spans="21:24" x14ac:dyDescent="0.25">
      <c r="U337" t="e">
        <v>#DIV/0!</v>
      </c>
      <c r="V337" t="s">
        <v>71</v>
      </c>
      <c r="W337">
        <v>6</v>
      </c>
      <c r="X337" t="e">
        <v>#DIV/0!</v>
      </c>
    </row>
    <row r="338" spans="21:24" x14ac:dyDescent="0.25">
      <c r="U338" t="e">
        <v>#DIV/0!</v>
      </c>
      <c r="V338" t="s">
        <v>71</v>
      </c>
      <c r="W338">
        <v>6</v>
      </c>
      <c r="X338" t="e">
        <v>#DIV/0!</v>
      </c>
    </row>
    <row r="339" spans="21:24" x14ac:dyDescent="0.25">
      <c r="U339" t="e">
        <v>#DIV/0!</v>
      </c>
      <c r="V339" t="s">
        <v>71</v>
      </c>
      <c r="W339">
        <v>6</v>
      </c>
      <c r="X339" t="e">
        <v>#DIV/0!</v>
      </c>
    </row>
    <row r="340" spans="21:24" x14ac:dyDescent="0.25">
      <c r="U340" t="e">
        <v>#DIV/0!</v>
      </c>
      <c r="V340" t="s">
        <v>71</v>
      </c>
      <c r="W340">
        <v>6</v>
      </c>
      <c r="X340" t="e">
        <v>#DIV/0!</v>
      </c>
    </row>
    <row r="341" spans="21:24" x14ac:dyDescent="0.25">
      <c r="U341" t="e">
        <v>#DIV/0!</v>
      </c>
      <c r="V341" t="s">
        <v>71</v>
      </c>
      <c r="W341">
        <v>6</v>
      </c>
      <c r="X341" t="e">
        <v>#DIV/0!</v>
      </c>
    </row>
    <row r="342" spans="21:24" x14ac:dyDescent="0.25">
      <c r="U342" t="e">
        <v>#DIV/0!</v>
      </c>
      <c r="V342" t="s">
        <v>71</v>
      </c>
      <c r="W342">
        <v>6</v>
      </c>
      <c r="X342" t="e">
        <v>#DIV/0!</v>
      </c>
    </row>
    <row r="343" spans="21:24" x14ac:dyDescent="0.25">
      <c r="U343" t="e">
        <v>#DIV/0!</v>
      </c>
      <c r="V343" t="s">
        <v>71</v>
      </c>
      <c r="W343">
        <v>6</v>
      </c>
      <c r="X343" t="e">
        <v>#DIV/0!</v>
      </c>
    </row>
    <row r="344" spans="21:24" x14ac:dyDescent="0.25">
      <c r="U344" t="e">
        <v>#DIV/0!</v>
      </c>
      <c r="V344" t="s">
        <v>71</v>
      </c>
      <c r="W344">
        <v>6</v>
      </c>
      <c r="X344" t="e">
        <v>#DIV/0!</v>
      </c>
    </row>
    <row r="345" spans="21:24" x14ac:dyDescent="0.25">
      <c r="U345" t="e">
        <v>#DIV/0!</v>
      </c>
      <c r="V345" t="s">
        <v>71</v>
      </c>
      <c r="W345">
        <v>6</v>
      </c>
      <c r="X345" t="e">
        <v>#DIV/0!</v>
      </c>
    </row>
    <row r="346" spans="21:24" x14ac:dyDescent="0.25">
      <c r="U346" t="e">
        <v>#DIV/0!</v>
      </c>
      <c r="V346" t="s">
        <v>71</v>
      </c>
      <c r="W346">
        <v>6</v>
      </c>
      <c r="X346" t="e">
        <v>#DIV/0!</v>
      </c>
    </row>
    <row r="347" spans="21:24" x14ac:dyDescent="0.25">
      <c r="U347" t="e">
        <v>#DIV/0!</v>
      </c>
      <c r="V347" t="s">
        <v>71</v>
      </c>
      <c r="W347">
        <v>6</v>
      </c>
      <c r="X347" t="e">
        <v>#DIV/0!</v>
      </c>
    </row>
    <row r="348" spans="21:24" x14ac:dyDescent="0.25">
      <c r="U348" t="e">
        <v>#DIV/0!</v>
      </c>
      <c r="V348" t="s">
        <v>71</v>
      </c>
      <c r="W348">
        <v>6</v>
      </c>
      <c r="X348" t="e">
        <v>#DIV/0!</v>
      </c>
    </row>
    <row r="349" spans="21:24" x14ac:dyDescent="0.25">
      <c r="U349" t="e">
        <v>#DIV/0!</v>
      </c>
      <c r="V349" t="s">
        <v>71</v>
      </c>
      <c r="W349">
        <v>6</v>
      </c>
      <c r="X349" t="e">
        <v>#DIV/0!</v>
      </c>
    </row>
    <row r="350" spans="21:24" x14ac:dyDescent="0.25">
      <c r="U350" t="e">
        <v>#DIV/0!</v>
      </c>
      <c r="V350" t="s">
        <v>71</v>
      </c>
      <c r="W350">
        <v>6</v>
      </c>
      <c r="X350" t="e">
        <v>#DIV/0!</v>
      </c>
    </row>
    <row r="351" spans="21:24" x14ac:dyDescent="0.25">
      <c r="U351" t="e">
        <v>#DIV/0!</v>
      </c>
      <c r="V351" t="s">
        <v>71</v>
      </c>
      <c r="W351">
        <v>6</v>
      </c>
      <c r="X351" t="e">
        <v>#DIV/0!</v>
      </c>
    </row>
    <row r="352" spans="21:24" x14ac:dyDescent="0.25">
      <c r="U352" t="e">
        <v>#DIV/0!</v>
      </c>
      <c r="V352" t="s">
        <v>71</v>
      </c>
      <c r="W352">
        <v>6</v>
      </c>
      <c r="X352" t="e">
        <v>#DIV/0!</v>
      </c>
    </row>
    <row r="353" spans="21:24" x14ac:dyDescent="0.25">
      <c r="U353" t="e">
        <v>#DIV/0!</v>
      </c>
      <c r="V353" t="s">
        <v>71</v>
      </c>
      <c r="W353">
        <v>6</v>
      </c>
      <c r="X353" t="e">
        <v>#DIV/0!</v>
      </c>
    </row>
    <row r="354" spans="21:24" x14ac:dyDescent="0.25">
      <c r="U354" t="e">
        <v>#DIV/0!</v>
      </c>
      <c r="V354" t="s">
        <v>71</v>
      </c>
      <c r="W354">
        <v>6</v>
      </c>
      <c r="X354" t="e">
        <v>#DIV/0!</v>
      </c>
    </row>
    <row r="355" spans="21:24" x14ac:dyDescent="0.25">
      <c r="U355" t="e">
        <v>#DIV/0!</v>
      </c>
      <c r="V355" t="s">
        <v>71</v>
      </c>
      <c r="W355">
        <v>6</v>
      </c>
      <c r="X355" t="e">
        <v>#DIV/0!</v>
      </c>
    </row>
    <row r="356" spans="21:24" x14ac:dyDescent="0.25">
      <c r="U356" t="e">
        <v>#DIV/0!</v>
      </c>
      <c r="V356" t="s">
        <v>71</v>
      </c>
      <c r="W356">
        <v>6</v>
      </c>
      <c r="X356" t="e">
        <v>#DIV/0!</v>
      </c>
    </row>
    <row r="357" spans="21:24" x14ac:dyDescent="0.25">
      <c r="U357" t="e">
        <v>#DIV/0!</v>
      </c>
      <c r="V357" t="s">
        <v>71</v>
      </c>
      <c r="W357">
        <v>6</v>
      </c>
      <c r="X357" t="e">
        <v>#DIV/0!</v>
      </c>
    </row>
    <row r="358" spans="21:24" x14ac:dyDescent="0.25">
      <c r="U358" t="e">
        <v>#DIV/0!</v>
      </c>
      <c r="V358" t="s">
        <v>71</v>
      </c>
      <c r="W358">
        <v>6</v>
      </c>
      <c r="X358" t="e">
        <v>#DIV/0!</v>
      </c>
    </row>
    <row r="359" spans="21:24" x14ac:dyDescent="0.25">
      <c r="U359" t="e">
        <v>#DIV/0!</v>
      </c>
      <c r="V359" t="s">
        <v>71</v>
      </c>
      <c r="W359">
        <v>6</v>
      </c>
      <c r="X359" t="e">
        <v>#DIV/0!</v>
      </c>
    </row>
    <row r="360" spans="21:24" x14ac:dyDescent="0.25">
      <c r="U360" t="e">
        <v>#DIV/0!</v>
      </c>
      <c r="V360" t="s">
        <v>71</v>
      </c>
      <c r="W360">
        <v>6</v>
      </c>
      <c r="X360" t="e">
        <v>#DIV/0!</v>
      </c>
    </row>
    <row r="361" spans="21:24" x14ac:dyDescent="0.25">
      <c r="U361" t="e">
        <v>#DIV/0!</v>
      </c>
      <c r="V361" t="s">
        <v>71</v>
      </c>
      <c r="W361">
        <v>6</v>
      </c>
      <c r="X361" t="e">
        <v>#DIV/0!</v>
      </c>
    </row>
    <row r="362" spans="21:24" x14ac:dyDescent="0.25">
      <c r="U362" t="e">
        <v>#DIV/0!</v>
      </c>
      <c r="V362" t="s">
        <v>71</v>
      </c>
      <c r="W362">
        <v>6</v>
      </c>
      <c r="X362" t="e">
        <v>#DIV/0!</v>
      </c>
    </row>
    <row r="363" spans="21:24" x14ac:dyDescent="0.25">
      <c r="U363" t="e">
        <v>#DIV/0!</v>
      </c>
      <c r="V363" t="s">
        <v>71</v>
      </c>
      <c r="W363">
        <v>6</v>
      </c>
      <c r="X363" t="e">
        <v>#DIV/0!</v>
      </c>
    </row>
    <row r="364" spans="21:24" x14ac:dyDescent="0.25">
      <c r="U364" t="e">
        <v>#DIV/0!</v>
      </c>
      <c r="V364" t="s">
        <v>71</v>
      </c>
      <c r="W364">
        <v>6</v>
      </c>
      <c r="X364" t="e">
        <v>#DIV/0!</v>
      </c>
    </row>
    <row r="365" spans="21:24" x14ac:dyDescent="0.25">
      <c r="U365" t="e">
        <v>#DIV/0!</v>
      </c>
      <c r="V365" t="s">
        <v>71</v>
      </c>
      <c r="W365">
        <v>6</v>
      </c>
      <c r="X365" t="e">
        <v>#DIV/0!</v>
      </c>
    </row>
    <row r="366" spans="21:24" x14ac:dyDescent="0.25">
      <c r="U366" t="e">
        <v>#DIV/0!</v>
      </c>
      <c r="V366" t="s">
        <v>71</v>
      </c>
      <c r="W366">
        <v>6</v>
      </c>
      <c r="X366" t="e">
        <v>#DIV/0!</v>
      </c>
    </row>
    <row r="367" spans="21:24" x14ac:dyDescent="0.25">
      <c r="U367" t="e">
        <v>#DIV/0!</v>
      </c>
      <c r="V367" t="s">
        <v>71</v>
      </c>
      <c r="W367">
        <v>6</v>
      </c>
      <c r="X367" t="e">
        <v>#DIV/0!</v>
      </c>
    </row>
    <row r="368" spans="21:24" x14ac:dyDescent="0.25">
      <c r="U368" t="e">
        <v>#DIV/0!</v>
      </c>
      <c r="V368" t="s">
        <v>71</v>
      </c>
      <c r="W368">
        <v>6</v>
      </c>
      <c r="X368" t="e">
        <v>#DIV/0!</v>
      </c>
    </row>
    <row r="369" spans="21:24" x14ac:dyDescent="0.25">
      <c r="U369" t="e">
        <v>#DIV/0!</v>
      </c>
      <c r="V369" t="s">
        <v>71</v>
      </c>
      <c r="W369">
        <v>6</v>
      </c>
      <c r="X369" t="e">
        <v>#DIV/0!</v>
      </c>
    </row>
    <row r="370" spans="21:24" x14ac:dyDescent="0.25">
      <c r="U370" t="e">
        <v>#DIV/0!</v>
      </c>
      <c r="V370" t="s">
        <v>71</v>
      </c>
      <c r="W370">
        <v>6</v>
      </c>
      <c r="X370" t="e">
        <v>#DIV/0!</v>
      </c>
    </row>
    <row r="371" spans="21:24" x14ac:dyDescent="0.25">
      <c r="U371" t="e">
        <v>#DIV/0!</v>
      </c>
      <c r="V371" t="s">
        <v>71</v>
      </c>
      <c r="W371">
        <v>6</v>
      </c>
      <c r="X371" t="e">
        <v>#DIV/0!</v>
      </c>
    </row>
    <row r="372" spans="21:24" x14ac:dyDescent="0.25">
      <c r="U372" t="e">
        <v>#DIV/0!</v>
      </c>
      <c r="V372" t="s">
        <v>71</v>
      </c>
      <c r="W372">
        <v>6</v>
      </c>
      <c r="X372" t="e">
        <v>#DIV/0!</v>
      </c>
    </row>
    <row r="373" spans="21:24" x14ac:dyDescent="0.25">
      <c r="U373" t="e">
        <v>#DIV/0!</v>
      </c>
      <c r="V373" t="s">
        <v>71</v>
      </c>
      <c r="W373">
        <v>6</v>
      </c>
      <c r="X373" t="e">
        <v>#DIV/0!</v>
      </c>
    </row>
    <row r="374" spans="21:24" x14ac:dyDescent="0.25">
      <c r="U374" t="e">
        <v>#DIV/0!</v>
      </c>
      <c r="V374" t="s">
        <v>71</v>
      </c>
      <c r="W374">
        <v>6</v>
      </c>
      <c r="X374" t="e">
        <v>#DIV/0!</v>
      </c>
    </row>
    <row r="375" spans="21:24" x14ac:dyDescent="0.25">
      <c r="U375" t="e">
        <v>#DIV/0!</v>
      </c>
      <c r="V375" t="s">
        <v>71</v>
      </c>
      <c r="W375">
        <v>6</v>
      </c>
      <c r="X375" t="e">
        <v>#DIV/0!</v>
      </c>
    </row>
    <row r="376" spans="21:24" x14ac:dyDescent="0.25">
      <c r="U376" t="e">
        <v>#DIV/0!</v>
      </c>
      <c r="V376" t="s">
        <v>71</v>
      </c>
      <c r="W376">
        <v>6</v>
      </c>
      <c r="X376" t="e">
        <v>#DIV/0!</v>
      </c>
    </row>
    <row r="377" spans="21:24" x14ac:dyDescent="0.25">
      <c r="U377" t="e">
        <v>#DIV/0!</v>
      </c>
      <c r="V377" t="s">
        <v>71</v>
      </c>
      <c r="W377">
        <v>6</v>
      </c>
      <c r="X377" t="e">
        <v>#DIV/0!</v>
      </c>
    </row>
    <row r="378" spans="21:24" x14ac:dyDescent="0.25">
      <c r="U378" t="e">
        <v>#DIV/0!</v>
      </c>
      <c r="V378" t="s">
        <v>71</v>
      </c>
      <c r="W378">
        <v>6</v>
      </c>
      <c r="X378" t="e">
        <v>#DIV/0!</v>
      </c>
    </row>
    <row r="379" spans="21:24" x14ac:dyDescent="0.25">
      <c r="U379" t="e">
        <v>#DIV/0!</v>
      </c>
      <c r="V379" t="s">
        <v>71</v>
      </c>
      <c r="W379">
        <v>6</v>
      </c>
      <c r="X379" t="e">
        <v>#DIV/0!</v>
      </c>
    </row>
    <row r="380" spans="21:24" x14ac:dyDescent="0.25">
      <c r="U380" t="e">
        <v>#DIV/0!</v>
      </c>
      <c r="V380" t="s">
        <v>71</v>
      </c>
      <c r="W380">
        <v>6</v>
      </c>
      <c r="X380" t="e">
        <v>#DIV/0!</v>
      </c>
    </row>
    <row r="381" spans="21:24" x14ac:dyDescent="0.25">
      <c r="U381" t="e">
        <v>#DIV/0!</v>
      </c>
      <c r="V381" t="s">
        <v>71</v>
      </c>
      <c r="W381">
        <v>6</v>
      </c>
      <c r="X381" t="e">
        <v>#DIV/0!</v>
      </c>
    </row>
    <row r="382" spans="21:24" x14ac:dyDescent="0.25">
      <c r="U382" t="e">
        <v>#DIV/0!</v>
      </c>
      <c r="V382" t="s">
        <v>71</v>
      </c>
      <c r="W382">
        <v>6</v>
      </c>
      <c r="X382" t="e">
        <v>#DIV/0!</v>
      </c>
    </row>
    <row r="383" spans="21:24" x14ac:dyDescent="0.25">
      <c r="U383" t="e">
        <v>#DIV/0!</v>
      </c>
      <c r="V383" t="s">
        <v>71</v>
      </c>
      <c r="W383">
        <v>6</v>
      </c>
      <c r="X383" t="e">
        <v>#DIV/0!</v>
      </c>
    </row>
    <row r="384" spans="21:24" x14ac:dyDescent="0.25">
      <c r="U384" t="e">
        <v>#DIV/0!</v>
      </c>
      <c r="V384" t="s">
        <v>71</v>
      </c>
      <c r="W384">
        <v>6</v>
      </c>
      <c r="X384" t="e">
        <v>#DIV/0!</v>
      </c>
    </row>
    <row r="385" spans="21:24" x14ac:dyDescent="0.25">
      <c r="U385" t="e">
        <v>#DIV/0!</v>
      </c>
      <c r="V385" t="s">
        <v>71</v>
      </c>
      <c r="W385">
        <v>6</v>
      </c>
      <c r="X385" t="e">
        <v>#DIV/0!</v>
      </c>
    </row>
    <row r="386" spans="21:24" x14ac:dyDescent="0.25">
      <c r="U386" t="e">
        <v>#DIV/0!</v>
      </c>
      <c r="V386" t="s">
        <v>71</v>
      </c>
      <c r="W386">
        <v>6</v>
      </c>
      <c r="X386" t="e">
        <v>#DIV/0!</v>
      </c>
    </row>
    <row r="387" spans="21:24" x14ac:dyDescent="0.25">
      <c r="U387" t="e">
        <v>#DIV/0!</v>
      </c>
      <c r="V387" t="s">
        <v>71</v>
      </c>
      <c r="W387">
        <v>6</v>
      </c>
      <c r="X387" t="e">
        <v>#DIV/0!</v>
      </c>
    </row>
    <row r="388" spans="21:24" x14ac:dyDescent="0.25">
      <c r="U388" t="e">
        <v>#DIV/0!</v>
      </c>
      <c r="V388" t="s">
        <v>71</v>
      </c>
      <c r="W388">
        <v>6</v>
      </c>
      <c r="X388" t="e">
        <v>#DIV/0!</v>
      </c>
    </row>
    <row r="389" spans="21:24" x14ac:dyDescent="0.25">
      <c r="U389" t="e">
        <v>#DIV/0!</v>
      </c>
      <c r="V389" t="s">
        <v>71</v>
      </c>
      <c r="W389">
        <v>6</v>
      </c>
      <c r="X389" t="e">
        <v>#DIV/0!</v>
      </c>
    </row>
    <row r="390" spans="21:24" x14ac:dyDescent="0.25">
      <c r="U390" t="e">
        <v>#DIV/0!</v>
      </c>
      <c r="V390" t="s">
        <v>71</v>
      </c>
      <c r="W390">
        <v>6</v>
      </c>
      <c r="X390" t="e">
        <v>#DIV/0!</v>
      </c>
    </row>
    <row r="391" spans="21:24" x14ac:dyDescent="0.25">
      <c r="U391" t="e">
        <v>#DIV/0!</v>
      </c>
      <c r="V391" t="s">
        <v>71</v>
      </c>
      <c r="W391">
        <v>6</v>
      </c>
      <c r="X391" t="e">
        <v>#DIV/0!</v>
      </c>
    </row>
    <row r="392" spans="21:24" x14ac:dyDescent="0.25">
      <c r="U392" t="e">
        <v>#DIV/0!</v>
      </c>
      <c r="V392" t="s">
        <v>71</v>
      </c>
      <c r="W392">
        <v>6</v>
      </c>
      <c r="X392" t="e">
        <v>#DIV/0!</v>
      </c>
    </row>
    <row r="393" spans="21:24" x14ac:dyDescent="0.25">
      <c r="U393" t="e">
        <v>#DIV/0!</v>
      </c>
      <c r="V393" t="s">
        <v>71</v>
      </c>
      <c r="W393">
        <v>6</v>
      </c>
      <c r="X393" t="e">
        <v>#DIV/0!</v>
      </c>
    </row>
    <row r="394" spans="21:24" x14ac:dyDescent="0.25">
      <c r="U394" t="e">
        <v>#DIV/0!</v>
      </c>
      <c r="V394" t="s">
        <v>71</v>
      </c>
      <c r="W394">
        <v>6</v>
      </c>
      <c r="X394" t="e">
        <v>#DIV/0!</v>
      </c>
    </row>
    <row r="395" spans="21:24" x14ac:dyDescent="0.25">
      <c r="U395" t="e">
        <v>#DIV/0!</v>
      </c>
      <c r="V395" t="s">
        <v>71</v>
      </c>
      <c r="W395">
        <v>6</v>
      </c>
      <c r="X395" t="e">
        <v>#DIV/0!</v>
      </c>
    </row>
    <row r="396" spans="21:24" x14ac:dyDescent="0.25">
      <c r="U396" t="e">
        <v>#DIV/0!</v>
      </c>
      <c r="V396" t="s">
        <v>71</v>
      </c>
      <c r="W396">
        <v>6</v>
      </c>
      <c r="X396" t="e">
        <v>#DIV/0!</v>
      </c>
    </row>
    <row r="397" spans="21:24" x14ac:dyDescent="0.25">
      <c r="U397" t="e">
        <v>#DIV/0!</v>
      </c>
      <c r="V397" t="s">
        <v>71</v>
      </c>
      <c r="W397">
        <v>6</v>
      </c>
      <c r="X397" t="e">
        <v>#DIV/0!</v>
      </c>
    </row>
    <row r="398" spans="21:24" x14ac:dyDescent="0.25">
      <c r="U398" t="e">
        <v>#DIV/0!</v>
      </c>
      <c r="V398" t="s">
        <v>71</v>
      </c>
      <c r="W398">
        <v>6</v>
      </c>
      <c r="X398" t="e">
        <v>#DIV/0!</v>
      </c>
    </row>
    <row r="399" spans="21:24" x14ac:dyDescent="0.25">
      <c r="U399" t="e">
        <v>#DIV/0!</v>
      </c>
      <c r="V399" t="s">
        <v>71</v>
      </c>
      <c r="W399">
        <v>6</v>
      </c>
      <c r="X399" t="e">
        <v>#DIV/0!</v>
      </c>
    </row>
    <row r="400" spans="21:24" x14ac:dyDescent="0.25">
      <c r="U400" t="e">
        <v>#DIV/0!</v>
      </c>
      <c r="V400" t="s">
        <v>71</v>
      </c>
      <c r="W400">
        <v>6</v>
      </c>
      <c r="X400" t="e">
        <v>#DIV/0!</v>
      </c>
    </row>
    <row r="401" spans="21:24" x14ac:dyDescent="0.25">
      <c r="U401" t="e">
        <v>#DIV/0!</v>
      </c>
      <c r="V401" t="s">
        <v>71</v>
      </c>
      <c r="W401">
        <v>6</v>
      </c>
      <c r="X401" t="e">
        <v>#DIV/0!</v>
      </c>
    </row>
    <row r="402" spans="21:24" x14ac:dyDescent="0.25">
      <c r="U402" t="e">
        <v>#DIV/0!</v>
      </c>
      <c r="V402" t="s">
        <v>71</v>
      </c>
      <c r="W402">
        <v>6</v>
      </c>
      <c r="X402" t="e">
        <v>#DIV/0!</v>
      </c>
    </row>
    <row r="403" spans="21:24" x14ac:dyDescent="0.25">
      <c r="U403" t="e">
        <v>#DIV/0!</v>
      </c>
      <c r="V403" t="s">
        <v>71</v>
      </c>
      <c r="W403">
        <v>6</v>
      </c>
      <c r="X403" t="e">
        <v>#DIV/0!</v>
      </c>
    </row>
    <row r="404" spans="21:24" x14ac:dyDescent="0.25">
      <c r="U404" t="e">
        <v>#DIV/0!</v>
      </c>
      <c r="V404" t="s">
        <v>71</v>
      </c>
      <c r="W404">
        <v>6</v>
      </c>
      <c r="X404" t="e">
        <v>#DIV/0!</v>
      </c>
    </row>
    <row r="405" spans="21:24" x14ac:dyDescent="0.25">
      <c r="U405" t="e">
        <v>#DIV/0!</v>
      </c>
      <c r="V405" t="s">
        <v>71</v>
      </c>
      <c r="W405">
        <v>6</v>
      </c>
      <c r="X405" t="e">
        <v>#DIV/0!</v>
      </c>
    </row>
    <row r="406" spans="21:24" x14ac:dyDescent="0.25">
      <c r="U406" t="e">
        <v>#DIV/0!</v>
      </c>
      <c r="V406" t="s">
        <v>71</v>
      </c>
      <c r="W406">
        <v>6</v>
      </c>
      <c r="X406" t="e">
        <v>#DIV/0!</v>
      </c>
    </row>
    <row r="407" spans="21:24" x14ac:dyDescent="0.25">
      <c r="U407" t="e">
        <v>#DIV/0!</v>
      </c>
      <c r="V407" t="s">
        <v>71</v>
      </c>
      <c r="W407">
        <v>6</v>
      </c>
      <c r="X407" t="e">
        <v>#DIV/0!</v>
      </c>
    </row>
    <row r="408" spans="21:24" x14ac:dyDescent="0.25">
      <c r="U408" t="e">
        <v>#DIV/0!</v>
      </c>
      <c r="V408" t="s">
        <v>71</v>
      </c>
      <c r="W408">
        <v>6</v>
      </c>
      <c r="X408" t="e">
        <v>#DIV/0!</v>
      </c>
    </row>
    <row r="409" spans="21:24" x14ac:dyDescent="0.25">
      <c r="U409" t="e">
        <v>#DIV/0!</v>
      </c>
      <c r="V409" t="s">
        <v>71</v>
      </c>
      <c r="W409">
        <v>6</v>
      </c>
      <c r="X409" t="e">
        <v>#DIV/0!</v>
      </c>
    </row>
    <row r="410" spans="21:24" x14ac:dyDescent="0.25">
      <c r="U410" t="e">
        <v>#DIV/0!</v>
      </c>
      <c r="V410" t="s">
        <v>71</v>
      </c>
      <c r="W410">
        <v>6</v>
      </c>
      <c r="X410" t="e">
        <v>#DIV/0!</v>
      </c>
    </row>
    <row r="411" spans="21:24" x14ac:dyDescent="0.25">
      <c r="U411" t="e">
        <v>#DIV/0!</v>
      </c>
      <c r="V411" t="s">
        <v>71</v>
      </c>
      <c r="W411">
        <v>6</v>
      </c>
      <c r="X411" t="e">
        <v>#DIV/0!</v>
      </c>
    </row>
    <row r="412" spans="21:24" x14ac:dyDescent="0.25">
      <c r="U412" t="e">
        <v>#DIV/0!</v>
      </c>
      <c r="V412" t="s">
        <v>71</v>
      </c>
      <c r="W412">
        <v>6</v>
      </c>
      <c r="X412" t="e">
        <v>#DIV/0!</v>
      </c>
    </row>
    <row r="413" spans="21:24" x14ac:dyDescent="0.25">
      <c r="U413" t="e">
        <v>#DIV/0!</v>
      </c>
      <c r="V413" t="s">
        <v>71</v>
      </c>
      <c r="W413">
        <v>6</v>
      </c>
      <c r="X413" t="e">
        <v>#DIV/0!</v>
      </c>
    </row>
    <row r="414" spans="21:24" x14ac:dyDescent="0.25">
      <c r="U414" t="e">
        <v>#DIV/0!</v>
      </c>
      <c r="V414" t="s">
        <v>71</v>
      </c>
      <c r="W414">
        <v>6</v>
      </c>
      <c r="X414" t="e">
        <v>#DIV/0!</v>
      </c>
    </row>
    <row r="415" spans="21:24" x14ac:dyDescent="0.25">
      <c r="U415" t="e">
        <v>#DIV/0!</v>
      </c>
      <c r="V415" t="s">
        <v>71</v>
      </c>
      <c r="W415">
        <v>6</v>
      </c>
      <c r="X415" t="e">
        <v>#DIV/0!</v>
      </c>
    </row>
    <row r="416" spans="21:24" x14ac:dyDescent="0.25">
      <c r="U416" t="e">
        <v>#DIV/0!</v>
      </c>
      <c r="V416" t="s">
        <v>71</v>
      </c>
      <c r="W416">
        <v>6</v>
      </c>
      <c r="X416" t="e">
        <v>#DIV/0!</v>
      </c>
    </row>
    <row r="417" spans="21:24" x14ac:dyDescent="0.25">
      <c r="U417" t="e">
        <v>#DIV/0!</v>
      </c>
      <c r="V417" t="s">
        <v>71</v>
      </c>
      <c r="W417">
        <v>6</v>
      </c>
      <c r="X417" t="e">
        <v>#DIV/0!</v>
      </c>
    </row>
    <row r="418" spans="21:24" x14ac:dyDescent="0.25">
      <c r="U418" t="e">
        <v>#DIV/0!</v>
      </c>
      <c r="V418" t="s">
        <v>71</v>
      </c>
      <c r="W418">
        <v>6</v>
      </c>
      <c r="X418" t="e">
        <v>#DIV/0!</v>
      </c>
    </row>
    <row r="419" spans="21:24" x14ac:dyDescent="0.25">
      <c r="U419" t="e">
        <v>#DIV/0!</v>
      </c>
      <c r="V419" t="s">
        <v>71</v>
      </c>
      <c r="W419">
        <v>6</v>
      </c>
      <c r="X419" t="e">
        <v>#DIV/0!</v>
      </c>
    </row>
    <row r="420" spans="21:24" x14ac:dyDescent="0.25">
      <c r="U420" t="e">
        <v>#DIV/0!</v>
      </c>
      <c r="V420" t="s">
        <v>71</v>
      </c>
      <c r="W420">
        <v>6</v>
      </c>
      <c r="X420" t="e">
        <v>#DIV/0!</v>
      </c>
    </row>
    <row r="421" spans="21:24" x14ac:dyDescent="0.25">
      <c r="U421" t="e">
        <v>#DIV/0!</v>
      </c>
      <c r="V421" t="s">
        <v>71</v>
      </c>
      <c r="W421">
        <v>6</v>
      </c>
      <c r="X421" t="e">
        <v>#DIV/0!</v>
      </c>
    </row>
    <row r="422" spans="21:24" x14ac:dyDescent="0.25">
      <c r="U422" t="e">
        <v>#DIV/0!</v>
      </c>
      <c r="V422" t="s">
        <v>71</v>
      </c>
      <c r="W422">
        <v>6</v>
      </c>
      <c r="X422" t="e">
        <v>#DIV/0!</v>
      </c>
    </row>
    <row r="423" spans="21:24" x14ac:dyDescent="0.25">
      <c r="U423" t="e">
        <v>#DIV/0!</v>
      </c>
      <c r="V423" t="s">
        <v>71</v>
      </c>
      <c r="W423">
        <v>6</v>
      </c>
      <c r="X423" t="e">
        <v>#DIV/0!</v>
      </c>
    </row>
    <row r="424" spans="21:24" x14ac:dyDescent="0.25">
      <c r="U424" t="e">
        <v>#DIV/0!</v>
      </c>
      <c r="V424" t="s">
        <v>71</v>
      </c>
      <c r="W424">
        <v>6</v>
      </c>
      <c r="X424" t="e">
        <v>#DIV/0!</v>
      </c>
    </row>
    <row r="425" spans="21:24" x14ac:dyDescent="0.25">
      <c r="U425" t="e">
        <v>#DIV/0!</v>
      </c>
      <c r="V425" t="s">
        <v>71</v>
      </c>
      <c r="W425">
        <v>6</v>
      </c>
      <c r="X425" t="e">
        <v>#DIV/0!</v>
      </c>
    </row>
    <row r="426" spans="21:24" x14ac:dyDescent="0.25">
      <c r="U426" t="e">
        <v>#DIV/0!</v>
      </c>
      <c r="V426" t="s">
        <v>71</v>
      </c>
      <c r="W426">
        <v>6</v>
      </c>
      <c r="X426" t="e">
        <v>#DIV/0!</v>
      </c>
    </row>
    <row r="427" spans="21:24" x14ac:dyDescent="0.25">
      <c r="U427" t="e">
        <v>#DIV/0!</v>
      </c>
      <c r="V427" t="s">
        <v>71</v>
      </c>
      <c r="W427">
        <v>6</v>
      </c>
      <c r="X427" t="e">
        <v>#DIV/0!</v>
      </c>
    </row>
    <row r="428" spans="21:24" x14ac:dyDescent="0.25">
      <c r="U428" t="e">
        <v>#DIV/0!</v>
      </c>
      <c r="V428" t="s">
        <v>71</v>
      </c>
      <c r="W428">
        <v>6</v>
      </c>
      <c r="X428" t="e">
        <v>#DIV/0!</v>
      </c>
    </row>
    <row r="429" spans="21:24" x14ac:dyDescent="0.25">
      <c r="U429" t="e">
        <v>#DIV/0!</v>
      </c>
      <c r="V429" t="s">
        <v>71</v>
      </c>
      <c r="W429">
        <v>6</v>
      </c>
      <c r="X429" t="e">
        <v>#DIV/0!</v>
      </c>
    </row>
    <row r="430" spans="21:24" x14ac:dyDescent="0.25">
      <c r="U430" t="e">
        <v>#DIV/0!</v>
      </c>
      <c r="V430" t="s">
        <v>71</v>
      </c>
      <c r="W430">
        <v>6</v>
      </c>
      <c r="X430" t="e">
        <v>#DIV/0!</v>
      </c>
    </row>
    <row r="431" spans="21:24" x14ac:dyDescent="0.25">
      <c r="U431" t="e">
        <v>#DIV/0!</v>
      </c>
      <c r="V431" t="s">
        <v>71</v>
      </c>
      <c r="W431">
        <v>6</v>
      </c>
      <c r="X431" t="e">
        <v>#DIV/0!</v>
      </c>
    </row>
    <row r="432" spans="21:24" x14ac:dyDescent="0.25">
      <c r="U432" t="e">
        <v>#DIV/0!</v>
      </c>
      <c r="V432" t="s">
        <v>71</v>
      </c>
      <c r="W432">
        <v>6</v>
      </c>
      <c r="X432" t="e">
        <v>#DIV/0!</v>
      </c>
    </row>
    <row r="433" spans="21:24" x14ac:dyDescent="0.25">
      <c r="U433" t="e">
        <v>#DIV/0!</v>
      </c>
      <c r="V433" t="s">
        <v>71</v>
      </c>
      <c r="W433">
        <v>6</v>
      </c>
      <c r="X433" t="e">
        <v>#DIV/0!</v>
      </c>
    </row>
    <row r="434" spans="21:24" x14ac:dyDescent="0.25">
      <c r="U434" t="e">
        <v>#DIV/0!</v>
      </c>
      <c r="V434" t="s">
        <v>71</v>
      </c>
      <c r="W434">
        <v>6</v>
      </c>
      <c r="X434" t="e">
        <v>#DIV/0!</v>
      </c>
    </row>
    <row r="435" spans="21:24" x14ac:dyDescent="0.25">
      <c r="U435" t="e">
        <v>#DIV/0!</v>
      </c>
      <c r="V435" t="s">
        <v>71</v>
      </c>
      <c r="W435">
        <v>6</v>
      </c>
      <c r="X435" t="e">
        <v>#DIV/0!</v>
      </c>
    </row>
    <row r="436" spans="21:24" x14ac:dyDescent="0.25">
      <c r="U436" t="e">
        <v>#DIV/0!</v>
      </c>
      <c r="V436" t="s">
        <v>71</v>
      </c>
      <c r="W436">
        <v>6</v>
      </c>
      <c r="X436" t="e">
        <v>#DIV/0!</v>
      </c>
    </row>
    <row r="437" spans="21:24" x14ac:dyDescent="0.25">
      <c r="U437" t="e">
        <v>#DIV/0!</v>
      </c>
      <c r="V437" t="s">
        <v>71</v>
      </c>
      <c r="W437">
        <v>6</v>
      </c>
      <c r="X437" t="e">
        <v>#DIV/0!</v>
      </c>
    </row>
    <row r="438" spans="21:24" x14ac:dyDescent="0.25">
      <c r="U438" t="e">
        <v>#DIV/0!</v>
      </c>
      <c r="V438" t="s">
        <v>71</v>
      </c>
      <c r="W438">
        <v>6</v>
      </c>
      <c r="X438" t="e">
        <v>#DIV/0!</v>
      </c>
    </row>
    <row r="439" spans="21:24" x14ac:dyDescent="0.25">
      <c r="U439" t="e">
        <v>#DIV/0!</v>
      </c>
      <c r="V439" t="s">
        <v>71</v>
      </c>
      <c r="W439">
        <v>6</v>
      </c>
      <c r="X439" t="e">
        <v>#DIV/0!</v>
      </c>
    </row>
    <row r="440" spans="21:24" x14ac:dyDescent="0.25">
      <c r="U440" t="e">
        <v>#DIV/0!</v>
      </c>
      <c r="V440" t="s">
        <v>71</v>
      </c>
      <c r="W440">
        <v>6</v>
      </c>
      <c r="X440" t="e">
        <v>#DIV/0!</v>
      </c>
    </row>
    <row r="441" spans="21:24" x14ac:dyDescent="0.25">
      <c r="U441" t="e">
        <v>#DIV/0!</v>
      </c>
      <c r="V441" t="s">
        <v>71</v>
      </c>
      <c r="W441">
        <v>6</v>
      </c>
      <c r="X441" t="e">
        <v>#DIV/0!</v>
      </c>
    </row>
    <row r="442" spans="21:24" x14ac:dyDescent="0.25">
      <c r="U442" t="e">
        <v>#DIV/0!</v>
      </c>
      <c r="V442" t="s">
        <v>71</v>
      </c>
      <c r="W442">
        <v>6</v>
      </c>
      <c r="X442" t="e">
        <v>#DIV/0!</v>
      </c>
    </row>
    <row r="443" spans="21:24" x14ac:dyDescent="0.25">
      <c r="U443" t="e">
        <v>#DIV/0!</v>
      </c>
      <c r="V443" t="s">
        <v>71</v>
      </c>
      <c r="W443">
        <v>6</v>
      </c>
      <c r="X443" t="e">
        <v>#DIV/0!</v>
      </c>
    </row>
    <row r="444" spans="21:24" x14ac:dyDescent="0.25">
      <c r="U444" t="e">
        <v>#DIV/0!</v>
      </c>
      <c r="V444" t="s">
        <v>71</v>
      </c>
      <c r="W444">
        <v>6</v>
      </c>
      <c r="X444" t="e">
        <v>#DIV/0!</v>
      </c>
    </row>
    <row r="445" spans="21:24" x14ac:dyDescent="0.25">
      <c r="U445" t="e">
        <v>#DIV/0!</v>
      </c>
      <c r="V445" t="s">
        <v>71</v>
      </c>
      <c r="W445">
        <v>6</v>
      </c>
      <c r="X445" t="e">
        <v>#DIV/0!</v>
      </c>
    </row>
    <row r="446" spans="21:24" x14ac:dyDescent="0.25">
      <c r="U446" t="e">
        <v>#DIV/0!</v>
      </c>
      <c r="V446" t="s">
        <v>71</v>
      </c>
      <c r="W446">
        <v>6</v>
      </c>
      <c r="X446" t="e">
        <v>#DIV/0!</v>
      </c>
    </row>
    <row r="447" spans="21:24" x14ac:dyDescent="0.25">
      <c r="U447" t="e">
        <v>#DIV/0!</v>
      </c>
      <c r="V447" t="s">
        <v>71</v>
      </c>
      <c r="W447">
        <v>6</v>
      </c>
      <c r="X447" t="e">
        <v>#DIV/0!</v>
      </c>
    </row>
    <row r="448" spans="21:24" x14ac:dyDescent="0.25">
      <c r="U448" t="e">
        <v>#DIV/0!</v>
      </c>
      <c r="V448" t="s">
        <v>71</v>
      </c>
      <c r="W448">
        <v>6</v>
      </c>
      <c r="X448" t="e">
        <v>#DIV/0!</v>
      </c>
    </row>
    <row r="449" spans="21:24" x14ac:dyDescent="0.25">
      <c r="U449" t="e">
        <v>#DIV/0!</v>
      </c>
      <c r="V449" t="s">
        <v>71</v>
      </c>
      <c r="W449">
        <v>6</v>
      </c>
      <c r="X449" t="e">
        <v>#DIV/0!</v>
      </c>
    </row>
    <row r="450" spans="21:24" x14ac:dyDescent="0.25">
      <c r="U450" t="e">
        <v>#DIV/0!</v>
      </c>
      <c r="V450" t="s">
        <v>71</v>
      </c>
      <c r="W450">
        <v>6</v>
      </c>
      <c r="X450" t="e">
        <v>#DIV/0!</v>
      </c>
    </row>
    <row r="451" spans="21:24" x14ac:dyDescent="0.25">
      <c r="U451" t="e">
        <v>#DIV/0!</v>
      </c>
      <c r="V451" t="s">
        <v>71</v>
      </c>
      <c r="W451">
        <v>6</v>
      </c>
      <c r="X451" t="e">
        <v>#DIV/0!</v>
      </c>
    </row>
    <row r="452" spans="21:24" x14ac:dyDescent="0.25">
      <c r="U452" t="e">
        <v>#DIV/0!</v>
      </c>
      <c r="V452" t="s">
        <v>71</v>
      </c>
      <c r="W452">
        <v>6</v>
      </c>
      <c r="X452" t="e">
        <v>#DIV/0!</v>
      </c>
    </row>
    <row r="453" spans="21:24" x14ac:dyDescent="0.25">
      <c r="U453" t="e">
        <v>#DIV/0!</v>
      </c>
      <c r="V453" t="s">
        <v>71</v>
      </c>
      <c r="W453">
        <v>6</v>
      </c>
      <c r="X453" t="e">
        <v>#DIV/0!</v>
      </c>
    </row>
    <row r="454" spans="21:24" x14ac:dyDescent="0.25">
      <c r="U454" t="e">
        <v>#DIV/0!</v>
      </c>
      <c r="V454" t="s">
        <v>71</v>
      </c>
      <c r="W454">
        <v>6</v>
      </c>
      <c r="X454" t="e">
        <v>#DIV/0!</v>
      </c>
    </row>
    <row r="455" spans="21:24" x14ac:dyDescent="0.25">
      <c r="U455" t="e">
        <v>#DIV/0!</v>
      </c>
      <c r="V455" t="s">
        <v>71</v>
      </c>
      <c r="W455">
        <v>6</v>
      </c>
      <c r="X455" t="e">
        <v>#DIV/0!</v>
      </c>
    </row>
    <row r="456" spans="21:24" x14ac:dyDescent="0.25">
      <c r="U456" t="e">
        <v>#DIV/0!</v>
      </c>
      <c r="V456" t="s">
        <v>71</v>
      </c>
      <c r="W456">
        <v>6</v>
      </c>
      <c r="X456" t="e">
        <v>#DIV/0!</v>
      </c>
    </row>
    <row r="457" spans="21:24" x14ac:dyDescent="0.25">
      <c r="U457" t="e">
        <v>#DIV/0!</v>
      </c>
      <c r="V457" t="s">
        <v>71</v>
      </c>
      <c r="W457">
        <v>6</v>
      </c>
      <c r="X457" t="e">
        <v>#DIV/0!</v>
      </c>
    </row>
    <row r="458" spans="21:24" x14ac:dyDescent="0.25">
      <c r="U458" t="e">
        <v>#DIV/0!</v>
      </c>
      <c r="V458" t="s">
        <v>71</v>
      </c>
      <c r="W458">
        <v>6</v>
      </c>
      <c r="X458" t="e">
        <v>#DIV/0!</v>
      </c>
    </row>
    <row r="459" spans="21:24" x14ac:dyDescent="0.25">
      <c r="U459" t="e">
        <v>#DIV/0!</v>
      </c>
      <c r="V459" t="s">
        <v>71</v>
      </c>
      <c r="W459">
        <v>6</v>
      </c>
      <c r="X459" t="e">
        <v>#DIV/0!</v>
      </c>
    </row>
    <row r="460" spans="21:24" x14ac:dyDescent="0.25">
      <c r="U460" t="e">
        <v>#DIV/0!</v>
      </c>
      <c r="V460" t="s">
        <v>71</v>
      </c>
      <c r="W460">
        <v>6</v>
      </c>
      <c r="X460" t="e">
        <v>#DIV/0!</v>
      </c>
    </row>
    <row r="461" spans="21:24" x14ac:dyDescent="0.25">
      <c r="U461" t="e">
        <v>#DIV/0!</v>
      </c>
      <c r="V461" t="s">
        <v>71</v>
      </c>
      <c r="W461">
        <v>6</v>
      </c>
      <c r="X461" t="e">
        <v>#DIV/0!</v>
      </c>
    </row>
    <row r="462" spans="21:24" x14ac:dyDescent="0.25">
      <c r="U462" t="e">
        <v>#DIV/0!</v>
      </c>
      <c r="V462" t="s">
        <v>71</v>
      </c>
      <c r="W462">
        <v>6</v>
      </c>
      <c r="X462" t="e">
        <v>#DIV/0!</v>
      </c>
    </row>
    <row r="463" spans="21:24" x14ac:dyDescent="0.25">
      <c r="U463" t="e">
        <v>#DIV/0!</v>
      </c>
      <c r="V463" t="s">
        <v>71</v>
      </c>
      <c r="W463">
        <v>6</v>
      </c>
      <c r="X463" t="e">
        <v>#DIV/0!</v>
      </c>
    </row>
    <row r="464" spans="21:24" x14ac:dyDescent="0.25">
      <c r="U464" t="e">
        <v>#DIV/0!</v>
      </c>
      <c r="V464" t="s">
        <v>71</v>
      </c>
      <c r="W464">
        <v>6</v>
      </c>
      <c r="X464" t="e">
        <v>#DIV/0!</v>
      </c>
    </row>
    <row r="465" spans="21:24" x14ac:dyDescent="0.25">
      <c r="U465" t="e">
        <v>#DIV/0!</v>
      </c>
      <c r="V465" t="s">
        <v>71</v>
      </c>
      <c r="W465">
        <v>6</v>
      </c>
      <c r="X465" t="e">
        <v>#DIV/0!</v>
      </c>
    </row>
    <row r="466" spans="21:24" x14ac:dyDescent="0.25">
      <c r="U466" t="e">
        <v>#DIV/0!</v>
      </c>
      <c r="V466" t="s">
        <v>71</v>
      </c>
      <c r="W466">
        <v>6</v>
      </c>
      <c r="X466" t="e">
        <v>#DIV/0!</v>
      </c>
    </row>
    <row r="467" spans="21:24" x14ac:dyDescent="0.25">
      <c r="U467" t="e">
        <v>#DIV/0!</v>
      </c>
      <c r="V467" t="s">
        <v>71</v>
      </c>
      <c r="W467">
        <v>6</v>
      </c>
      <c r="X467" t="e">
        <v>#DIV/0!</v>
      </c>
    </row>
    <row r="468" spans="21:24" x14ac:dyDescent="0.25">
      <c r="U468" t="e">
        <v>#DIV/0!</v>
      </c>
      <c r="V468" t="s">
        <v>71</v>
      </c>
      <c r="W468">
        <v>6</v>
      </c>
      <c r="X468" t="e">
        <v>#DIV/0!</v>
      </c>
    </row>
    <row r="469" spans="21:24" x14ac:dyDescent="0.25">
      <c r="U469" t="e">
        <v>#DIV/0!</v>
      </c>
      <c r="V469" t="s">
        <v>71</v>
      </c>
      <c r="W469">
        <v>6</v>
      </c>
      <c r="X469" t="e">
        <v>#DIV/0!</v>
      </c>
    </row>
    <row r="470" spans="21:24" x14ac:dyDescent="0.25">
      <c r="U470" t="e">
        <v>#DIV/0!</v>
      </c>
      <c r="V470" t="s">
        <v>71</v>
      </c>
      <c r="W470">
        <v>6</v>
      </c>
      <c r="X470" t="e">
        <v>#DIV/0!</v>
      </c>
    </row>
    <row r="471" spans="21:24" x14ac:dyDescent="0.25">
      <c r="U471" t="e">
        <v>#DIV/0!</v>
      </c>
      <c r="V471" t="s">
        <v>71</v>
      </c>
      <c r="W471">
        <v>6</v>
      </c>
      <c r="X471" t="e">
        <v>#DIV/0!</v>
      </c>
    </row>
    <row r="472" spans="21:24" x14ac:dyDescent="0.25">
      <c r="U472" t="e">
        <v>#DIV/0!</v>
      </c>
      <c r="V472" t="s">
        <v>71</v>
      </c>
      <c r="W472">
        <v>6</v>
      </c>
      <c r="X472" t="e">
        <v>#DIV/0!</v>
      </c>
    </row>
    <row r="473" spans="21:24" x14ac:dyDescent="0.25">
      <c r="U473" t="e">
        <v>#DIV/0!</v>
      </c>
      <c r="V473" t="s">
        <v>71</v>
      </c>
      <c r="W473">
        <v>6</v>
      </c>
      <c r="X473" t="e">
        <v>#DIV/0!</v>
      </c>
    </row>
    <row r="474" spans="21:24" x14ac:dyDescent="0.25">
      <c r="U474" t="e">
        <v>#DIV/0!</v>
      </c>
      <c r="V474" t="s">
        <v>71</v>
      </c>
      <c r="W474">
        <v>6</v>
      </c>
      <c r="X474" t="e">
        <v>#DIV/0!</v>
      </c>
    </row>
    <row r="475" spans="21:24" x14ac:dyDescent="0.25">
      <c r="U475" t="e">
        <v>#DIV/0!</v>
      </c>
      <c r="V475" t="s">
        <v>71</v>
      </c>
      <c r="W475">
        <v>6</v>
      </c>
      <c r="X475" t="e">
        <v>#DIV/0!</v>
      </c>
    </row>
    <row r="476" spans="21:24" x14ac:dyDescent="0.25">
      <c r="U476" t="e">
        <v>#DIV/0!</v>
      </c>
      <c r="V476" t="s">
        <v>71</v>
      </c>
      <c r="W476">
        <v>6</v>
      </c>
      <c r="X476" t="e">
        <v>#DIV/0!</v>
      </c>
    </row>
    <row r="477" spans="21:24" x14ac:dyDescent="0.25">
      <c r="U477" t="e">
        <v>#DIV/0!</v>
      </c>
      <c r="V477" t="s">
        <v>71</v>
      </c>
      <c r="W477">
        <v>6</v>
      </c>
      <c r="X477" t="e">
        <v>#DIV/0!</v>
      </c>
    </row>
    <row r="478" spans="21:24" x14ac:dyDescent="0.25">
      <c r="U478" t="e">
        <v>#DIV/0!</v>
      </c>
      <c r="V478" t="s">
        <v>71</v>
      </c>
      <c r="W478">
        <v>6</v>
      </c>
      <c r="X478" t="e">
        <v>#DIV/0!</v>
      </c>
    </row>
    <row r="479" spans="21:24" x14ac:dyDescent="0.25">
      <c r="U479" t="e">
        <v>#DIV/0!</v>
      </c>
      <c r="V479" t="s">
        <v>71</v>
      </c>
      <c r="W479">
        <v>6</v>
      </c>
      <c r="X479" t="e">
        <v>#DIV/0!</v>
      </c>
    </row>
    <row r="480" spans="21:24" x14ac:dyDescent="0.25">
      <c r="U480" t="e">
        <v>#DIV/0!</v>
      </c>
      <c r="V480" t="s">
        <v>71</v>
      </c>
      <c r="W480">
        <v>6</v>
      </c>
      <c r="X480" t="e">
        <v>#DIV/0!</v>
      </c>
    </row>
    <row r="481" spans="21:24" x14ac:dyDescent="0.25">
      <c r="U481" t="e">
        <v>#DIV/0!</v>
      </c>
      <c r="V481" t="s">
        <v>71</v>
      </c>
      <c r="W481">
        <v>6</v>
      </c>
      <c r="X481" t="e">
        <v>#DIV/0!</v>
      </c>
    </row>
    <row r="482" spans="21:24" x14ac:dyDescent="0.25">
      <c r="U482" t="e">
        <v>#DIV/0!</v>
      </c>
      <c r="V482" t="s">
        <v>71</v>
      </c>
      <c r="W482">
        <v>6</v>
      </c>
      <c r="X482" t="e">
        <v>#DIV/0!</v>
      </c>
    </row>
    <row r="483" spans="21:24" x14ac:dyDescent="0.25">
      <c r="U483" t="e">
        <v>#DIV/0!</v>
      </c>
      <c r="V483" t="s">
        <v>71</v>
      </c>
      <c r="W483">
        <v>6</v>
      </c>
      <c r="X483" t="e">
        <v>#DIV/0!</v>
      </c>
    </row>
    <row r="484" spans="21:24" x14ac:dyDescent="0.25">
      <c r="U484" t="e">
        <v>#DIV/0!</v>
      </c>
      <c r="V484" t="s">
        <v>71</v>
      </c>
      <c r="W484">
        <v>6</v>
      </c>
      <c r="X484" t="e">
        <v>#DIV/0!</v>
      </c>
    </row>
    <row r="485" spans="21:24" x14ac:dyDescent="0.25">
      <c r="U485" t="e">
        <v>#DIV/0!</v>
      </c>
      <c r="V485" t="s">
        <v>71</v>
      </c>
      <c r="W485">
        <v>6</v>
      </c>
      <c r="X485" t="e">
        <v>#DIV/0!</v>
      </c>
    </row>
    <row r="486" spans="21:24" x14ac:dyDescent="0.25">
      <c r="U486" t="e">
        <v>#DIV/0!</v>
      </c>
      <c r="V486" t="s">
        <v>71</v>
      </c>
      <c r="W486">
        <v>6</v>
      </c>
      <c r="X486" t="e">
        <v>#DIV/0!</v>
      </c>
    </row>
    <row r="487" spans="21:24" x14ac:dyDescent="0.25">
      <c r="U487" t="e">
        <v>#DIV/0!</v>
      </c>
      <c r="V487" t="s">
        <v>71</v>
      </c>
      <c r="W487">
        <v>6</v>
      </c>
      <c r="X487" t="e">
        <v>#DIV/0!</v>
      </c>
    </row>
    <row r="488" spans="21:24" x14ac:dyDescent="0.25">
      <c r="U488" t="e">
        <v>#DIV/0!</v>
      </c>
      <c r="V488" t="s">
        <v>71</v>
      </c>
      <c r="W488">
        <v>6</v>
      </c>
      <c r="X488" t="e">
        <v>#DIV/0!</v>
      </c>
    </row>
    <row r="489" spans="21:24" x14ac:dyDescent="0.25">
      <c r="U489" t="e">
        <v>#DIV/0!</v>
      </c>
      <c r="V489" t="s">
        <v>71</v>
      </c>
      <c r="W489">
        <v>6</v>
      </c>
      <c r="X489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H26" sqref="H26"/>
    </sheetView>
  </sheetViews>
  <sheetFormatPr defaultRowHeight="15" x14ac:dyDescent="0.25"/>
  <cols>
    <col min="1" max="1" width="10" style="18" customWidth="1"/>
    <col min="2" max="2" width="4.5703125" style="18" bestFit="1" customWidth="1"/>
    <col min="3" max="4" width="7.7109375" style="18" bestFit="1" customWidth="1"/>
    <col min="5" max="5" width="7.42578125" style="18" bestFit="1" customWidth="1"/>
    <col min="6" max="6" width="6.42578125" style="18" bestFit="1" customWidth="1"/>
    <col min="7" max="7" width="5.5703125" style="18" bestFit="1" customWidth="1"/>
    <col min="8" max="8" width="5.5703125" style="18" customWidth="1"/>
    <col min="9" max="9" width="10.7109375" style="18" bestFit="1" customWidth="1"/>
    <col min="10" max="10" width="10.28515625" style="18" bestFit="1" customWidth="1"/>
    <col min="11" max="11" width="7.28515625" style="18" bestFit="1" customWidth="1"/>
    <col min="12" max="12" width="8.7109375" style="18" bestFit="1" customWidth="1"/>
    <col min="13" max="13" width="5.7109375" style="18" bestFit="1" customWidth="1"/>
    <col min="14" max="14" width="10" style="20" bestFit="1" customWidth="1"/>
    <col min="15" max="15" width="8.28515625" style="20" customWidth="1"/>
    <col min="16" max="16" width="8.7109375" style="20" bestFit="1" customWidth="1"/>
    <col min="17" max="256" width="9.140625" style="18"/>
    <col min="257" max="257" width="10" style="18" customWidth="1"/>
    <col min="258" max="258" width="4.5703125" style="18" bestFit="1" customWidth="1"/>
    <col min="259" max="260" width="7.7109375" style="18" bestFit="1" customWidth="1"/>
    <col min="261" max="261" width="7.42578125" style="18" bestFit="1" customWidth="1"/>
    <col min="262" max="262" width="6.42578125" style="18" bestFit="1" customWidth="1"/>
    <col min="263" max="263" width="5.5703125" style="18" bestFit="1" customWidth="1"/>
    <col min="264" max="264" width="5.5703125" style="18" customWidth="1"/>
    <col min="265" max="265" width="10.7109375" style="18" bestFit="1" customWidth="1"/>
    <col min="266" max="266" width="10.28515625" style="18" bestFit="1" customWidth="1"/>
    <col min="267" max="267" width="7.28515625" style="18" bestFit="1" customWidth="1"/>
    <col min="268" max="268" width="8.7109375" style="18" bestFit="1" customWidth="1"/>
    <col min="269" max="269" width="5.7109375" style="18" bestFit="1" customWidth="1"/>
    <col min="270" max="270" width="10" style="18" bestFit="1" customWidth="1"/>
    <col min="271" max="271" width="8.28515625" style="18" customWidth="1"/>
    <col min="272" max="272" width="8.7109375" style="18" bestFit="1" customWidth="1"/>
    <col min="273" max="512" width="9.140625" style="18"/>
    <col min="513" max="513" width="10" style="18" customWidth="1"/>
    <col min="514" max="514" width="4.5703125" style="18" bestFit="1" customWidth="1"/>
    <col min="515" max="516" width="7.7109375" style="18" bestFit="1" customWidth="1"/>
    <col min="517" max="517" width="7.42578125" style="18" bestFit="1" customWidth="1"/>
    <col min="518" max="518" width="6.42578125" style="18" bestFit="1" customWidth="1"/>
    <col min="519" max="519" width="5.5703125" style="18" bestFit="1" customWidth="1"/>
    <col min="520" max="520" width="5.5703125" style="18" customWidth="1"/>
    <col min="521" max="521" width="10.7109375" style="18" bestFit="1" customWidth="1"/>
    <col min="522" max="522" width="10.28515625" style="18" bestFit="1" customWidth="1"/>
    <col min="523" max="523" width="7.28515625" style="18" bestFit="1" customWidth="1"/>
    <col min="524" max="524" width="8.7109375" style="18" bestFit="1" customWidth="1"/>
    <col min="525" max="525" width="5.7109375" style="18" bestFit="1" customWidth="1"/>
    <col min="526" max="526" width="10" style="18" bestFit="1" customWidth="1"/>
    <col min="527" max="527" width="8.28515625" style="18" customWidth="1"/>
    <col min="528" max="528" width="8.7109375" style="18" bestFit="1" customWidth="1"/>
    <col min="529" max="768" width="9.140625" style="18"/>
    <col min="769" max="769" width="10" style="18" customWidth="1"/>
    <col min="770" max="770" width="4.5703125" style="18" bestFit="1" customWidth="1"/>
    <col min="771" max="772" width="7.7109375" style="18" bestFit="1" customWidth="1"/>
    <col min="773" max="773" width="7.42578125" style="18" bestFit="1" customWidth="1"/>
    <col min="774" max="774" width="6.42578125" style="18" bestFit="1" customWidth="1"/>
    <col min="775" max="775" width="5.5703125" style="18" bestFit="1" customWidth="1"/>
    <col min="776" max="776" width="5.5703125" style="18" customWidth="1"/>
    <col min="777" max="777" width="10.7109375" style="18" bestFit="1" customWidth="1"/>
    <col min="778" max="778" width="10.28515625" style="18" bestFit="1" customWidth="1"/>
    <col min="779" max="779" width="7.28515625" style="18" bestFit="1" customWidth="1"/>
    <col min="780" max="780" width="8.7109375" style="18" bestFit="1" customWidth="1"/>
    <col min="781" max="781" width="5.7109375" style="18" bestFit="1" customWidth="1"/>
    <col min="782" max="782" width="10" style="18" bestFit="1" customWidth="1"/>
    <col min="783" max="783" width="8.28515625" style="18" customWidth="1"/>
    <col min="784" max="784" width="8.7109375" style="18" bestFit="1" customWidth="1"/>
    <col min="785" max="1024" width="9.140625" style="18"/>
    <col min="1025" max="1025" width="10" style="18" customWidth="1"/>
    <col min="1026" max="1026" width="4.5703125" style="18" bestFit="1" customWidth="1"/>
    <col min="1027" max="1028" width="7.7109375" style="18" bestFit="1" customWidth="1"/>
    <col min="1029" max="1029" width="7.42578125" style="18" bestFit="1" customWidth="1"/>
    <col min="1030" max="1030" width="6.42578125" style="18" bestFit="1" customWidth="1"/>
    <col min="1031" max="1031" width="5.5703125" style="18" bestFit="1" customWidth="1"/>
    <col min="1032" max="1032" width="5.5703125" style="18" customWidth="1"/>
    <col min="1033" max="1033" width="10.7109375" style="18" bestFit="1" customWidth="1"/>
    <col min="1034" max="1034" width="10.28515625" style="18" bestFit="1" customWidth="1"/>
    <col min="1035" max="1035" width="7.28515625" style="18" bestFit="1" customWidth="1"/>
    <col min="1036" max="1036" width="8.7109375" style="18" bestFit="1" customWidth="1"/>
    <col min="1037" max="1037" width="5.7109375" style="18" bestFit="1" customWidth="1"/>
    <col min="1038" max="1038" width="10" style="18" bestFit="1" customWidth="1"/>
    <col min="1039" max="1039" width="8.28515625" style="18" customWidth="1"/>
    <col min="1040" max="1040" width="8.7109375" style="18" bestFit="1" customWidth="1"/>
    <col min="1041" max="1280" width="9.140625" style="18"/>
    <col min="1281" max="1281" width="10" style="18" customWidth="1"/>
    <col min="1282" max="1282" width="4.5703125" style="18" bestFit="1" customWidth="1"/>
    <col min="1283" max="1284" width="7.7109375" style="18" bestFit="1" customWidth="1"/>
    <col min="1285" max="1285" width="7.42578125" style="18" bestFit="1" customWidth="1"/>
    <col min="1286" max="1286" width="6.42578125" style="18" bestFit="1" customWidth="1"/>
    <col min="1287" max="1287" width="5.5703125" style="18" bestFit="1" customWidth="1"/>
    <col min="1288" max="1288" width="5.5703125" style="18" customWidth="1"/>
    <col min="1289" max="1289" width="10.7109375" style="18" bestFit="1" customWidth="1"/>
    <col min="1290" max="1290" width="10.28515625" style="18" bestFit="1" customWidth="1"/>
    <col min="1291" max="1291" width="7.28515625" style="18" bestFit="1" customWidth="1"/>
    <col min="1292" max="1292" width="8.7109375" style="18" bestFit="1" customWidth="1"/>
    <col min="1293" max="1293" width="5.7109375" style="18" bestFit="1" customWidth="1"/>
    <col min="1294" max="1294" width="10" style="18" bestFit="1" customWidth="1"/>
    <col min="1295" max="1295" width="8.28515625" style="18" customWidth="1"/>
    <col min="1296" max="1296" width="8.7109375" style="18" bestFit="1" customWidth="1"/>
    <col min="1297" max="1536" width="9.140625" style="18"/>
    <col min="1537" max="1537" width="10" style="18" customWidth="1"/>
    <col min="1538" max="1538" width="4.5703125" style="18" bestFit="1" customWidth="1"/>
    <col min="1539" max="1540" width="7.7109375" style="18" bestFit="1" customWidth="1"/>
    <col min="1541" max="1541" width="7.42578125" style="18" bestFit="1" customWidth="1"/>
    <col min="1542" max="1542" width="6.42578125" style="18" bestFit="1" customWidth="1"/>
    <col min="1543" max="1543" width="5.5703125" style="18" bestFit="1" customWidth="1"/>
    <col min="1544" max="1544" width="5.5703125" style="18" customWidth="1"/>
    <col min="1545" max="1545" width="10.7109375" style="18" bestFit="1" customWidth="1"/>
    <col min="1546" max="1546" width="10.28515625" style="18" bestFit="1" customWidth="1"/>
    <col min="1547" max="1547" width="7.28515625" style="18" bestFit="1" customWidth="1"/>
    <col min="1548" max="1548" width="8.7109375" style="18" bestFit="1" customWidth="1"/>
    <col min="1549" max="1549" width="5.7109375" style="18" bestFit="1" customWidth="1"/>
    <col min="1550" max="1550" width="10" style="18" bestFit="1" customWidth="1"/>
    <col min="1551" max="1551" width="8.28515625" style="18" customWidth="1"/>
    <col min="1552" max="1552" width="8.7109375" style="18" bestFit="1" customWidth="1"/>
    <col min="1553" max="1792" width="9.140625" style="18"/>
    <col min="1793" max="1793" width="10" style="18" customWidth="1"/>
    <col min="1794" max="1794" width="4.5703125" style="18" bestFit="1" customWidth="1"/>
    <col min="1795" max="1796" width="7.7109375" style="18" bestFit="1" customWidth="1"/>
    <col min="1797" max="1797" width="7.42578125" style="18" bestFit="1" customWidth="1"/>
    <col min="1798" max="1798" width="6.42578125" style="18" bestFit="1" customWidth="1"/>
    <col min="1799" max="1799" width="5.5703125" style="18" bestFit="1" customWidth="1"/>
    <col min="1800" max="1800" width="5.5703125" style="18" customWidth="1"/>
    <col min="1801" max="1801" width="10.7109375" style="18" bestFit="1" customWidth="1"/>
    <col min="1802" max="1802" width="10.28515625" style="18" bestFit="1" customWidth="1"/>
    <col min="1803" max="1803" width="7.28515625" style="18" bestFit="1" customWidth="1"/>
    <col min="1804" max="1804" width="8.7109375" style="18" bestFit="1" customWidth="1"/>
    <col min="1805" max="1805" width="5.7109375" style="18" bestFit="1" customWidth="1"/>
    <col min="1806" max="1806" width="10" style="18" bestFit="1" customWidth="1"/>
    <col min="1807" max="1807" width="8.28515625" style="18" customWidth="1"/>
    <col min="1808" max="1808" width="8.7109375" style="18" bestFit="1" customWidth="1"/>
    <col min="1809" max="2048" width="9.140625" style="18"/>
    <col min="2049" max="2049" width="10" style="18" customWidth="1"/>
    <col min="2050" max="2050" width="4.5703125" style="18" bestFit="1" customWidth="1"/>
    <col min="2051" max="2052" width="7.7109375" style="18" bestFit="1" customWidth="1"/>
    <col min="2053" max="2053" width="7.42578125" style="18" bestFit="1" customWidth="1"/>
    <col min="2054" max="2054" width="6.42578125" style="18" bestFit="1" customWidth="1"/>
    <col min="2055" max="2055" width="5.5703125" style="18" bestFit="1" customWidth="1"/>
    <col min="2056" max="2056" width="5.5703125" style="18" customWidth="1"/>
    <col min="2057" max="2057" width="10.7109375" style="18" bestFit="1" customWidth="1"/>
    <col min="2058" max="2058" width="10.28515625" style="18" bestFit="1" customWidth="1"/>
    <col min="2059" max="2059" width="7.28515625" style="18" bestFit="1" customWidth="1"/>
    <col min="2060" max="2060" width="8.7109375" style="18" bestFit="1" customWidth="1"/>
    <col min="2061" max="2061" width="5.7109375" style="18" bestFit="1" customWidth="1"/>
    <col min="2062" max="2062" width="10" style="18" bestFit="1" customWidth="1"/>
    <col min="2063" max="2063" width="8.28515625" style="18" customWidth="1"/>
    <col min="2064" max="2064" width="8.7109375" style="18" bestFit="1" customWidth="1"/>
    <col min="2065" max="2304" width="9.140625" style="18"/>
    <col min="2305" max="2305" width="10" style="18" customWidth="1"/>
    <col min="2306" max="2306" width="4.5703125" style="18" bestFit="1" customWidth="1"/>
    <col min="2307" max="2308" width="7.7109375" style="18" bestFit="1" customWidth="1"/>
    <col min="2309" max="2309" width="7.42578125" style="18" bestFit="1" customWidth="1"/>
    <col min="2310" max="2310" width="6.42578125" style="18" bestFit="1" customWidth="1"/>
    <col min="2311" max="2311" width="5.5703125" style="18" bestFit="1" customWidth="1"/>
    <col min="2312" max="2312" width="5.5703125" style="18" customWidth="1"/>
    <col min="2313" max="2313" width="10.7109375" style="18" bestFit="1" customWidth="1"/>
    <col min="2314" max="2314" width="10.28515625" style="18" bestFit="1" customWidth="1"/>
    <col min="2315" max="2315" width="7.28515625" style="18" bestFit="1" customWidth="1"/>
    <col min="2316" max="2316" width="8.7109375" style="18" bestFit="1" customWidth="1"/>
    <col min="2317" max="2317" width="5.7109375" style="18" bestFit="1" customWidth="1"/>
    <col min="2318" max="2318" width="10" style="18" bestFit="1" customWidth="1"/>
    <col min="2319" max="2319" width="8.28515625" style="18" customWidth="1"/>
    <col min="2320" max="2320" width="8.7109375" style="18" bestFit="1" customWidth="1"/>
    <col min="2321" max="2560" width="9.140625" style="18"/>
    <col min="2561" max="2561" width="10" style="18" customWidth="1"/>
    <col min="2562" max="2562" width="4.5703125" style="18" bestFit="1" customWidth="1"/>
    <col min="2563" max="2564" width="7.7109375" style="18" bestFit="1" customWidth="1"/>
    <col min="2565" max="2565" width="7.42578125" style="18" bestFit="1" customWidth="1"/>
    <col min="2566" max="2566" width="6.42578125" style="18" bestFit="1" customWidth="1"/>
    <col min="2567" max="2567" width="5.5703125" style="18" bestFit="1" customWidth="1"/>
    <col min="2568" max="2568" width="5.5703125" style="18" customWidth="1"/>
    <col min="2569" max="2569" width="10.7109375" style="18" bestFit="1" customWidth="1"/>
    <col min="2570" max="2570" width="10.28515625" style="18" bestFit="1" customWidth="1"/>
    <col min="2571" max="2571" width="7.28515625" style="18" bestFit="1" customWidth="1"/>
    <col min="2572" max="2572" width="8.7109375" style="18" bestFit="1" customWidth="1"/>
    <col min="2573" max="2573" width="5.7109375" style="18" bestFit="1" customWidth="1"/>
    <col min="2574" max="2574" width="10" style="18" bestFit="1" customWidth="1"/>
    <col min="2575" max="2575" width="8.28515625" style="18" customWidth="1"/>
    <col min="2576" max="2576" width="8.7109375" style="18" bestFit="1" customWidth="1"/>
    <col min="2577" max="2816" width="9.140625" style="18"/>
    <col min="2817" max="2817" width="10" style="18" customWidth="1"/>
    <col min="2818" max="2818" width="4.5703125" style="18" bestFit="1" customWidth="1"/>
    <col min="2819" max="2820" width="7.7109375" style="18" bestFit="1" customWidth="1"/>
    <col min="2821" max="2821" width="7.42578125" style="18" bestFit="1" customWidth="1"/>
    <col min="2822" max="2822" width="6.42578125" style="18" bestFit="1" customWidth="1"/>
    <col min="2823" max="2823" width="5.5703125" style="18" bestFit="1" customWidth="1"/>
    <col min="2824" max="2824" width="5.5703125" style="18" customWidth="1"/>
    <col min="2825" max="2825" width="10.7109375" style="18" bestFit="1" customWidth="1"/>
    <col min="2826" max="2826" width="10.28515625" style="18" bestFit="1" customWidth="1"/>
    <col min="2827" max="2827" width="7.28515625" style="18" bestFit="1" customWidth="1"/>
    <col min="2828" max="2828" width="8.7109375" style="18" bestFit="1" customWidth="1"/>
    <col min="2829" max="2829" width="5.7109375" style="18" bestFit="1" customWidth="1"/>
    <col min="2830" max="2830" width="10" style="18" bestFit="1" customWidth="1"/>
    <col min="2831" max="2831" width="8.28515625" style="18" customWidth="1"/>
    <col min="2832" max="2832" width="8.7109375" style="18" bestFit="1" customWidth="1"/>
    <col min="2833" max="3072" width="9.140625" style="18"/>
    <col min="3073" max="3073" width="10" style="18" customWidth="1"/>
    <col min="3074" max="3074" width="4.5703125" style="18" bestFit="1" customWidth="1"/>
    <col min="3075" max="3076" width="7.7109375" style="18" bestFit="1" customWidth="1"/>
    <col min="3077" max="3077" width="7.42578125" style="18" bestFit="1" customWidth="1"/>
    <col min="3078" max="3078" width="6.42578125" style="18" bestFit="1" customWidth="1"/>
    <col min="3079" max="3079" width="5.5703125" style="18" bestFit="1" customWidth="1"/>
    <col min="3080" max="3080" width="5.5703125" style="18" customWidth="1"/>
    <col min="3081" max="3081" width="10.7109375" style="18" bestFit="1" customWidth="1"/>
    <col min="3082" max="3082" width="10.28515625" style="18" bestFit="1" customWidth="1"/>
    <col min="3083" max="3083" width="7.28515625" style="18" bestFit="1" customWidth="1"/>
    <col min="3084" max="3084" width="8.7109375" style="18" bestFit="1" customWidth="1"/>
    <col min="3085" max="3085" width="5.7109375" style="18" bestFit="1" customWidth="1"/>
    <col min="3086" max="3086" width="10" style="18" bestFit="1" customWidth="1"/>
    <col min="3087" max="3087" width="8.28515625" style="18" customWidth="1"/>
    <col min="3088" max="3088" width="8.7109375" style="18" bestFit="1" customWidth="1"/>
    <col min="3089" max="3328" width="9.140625" style="18"/>
    <col min="3329" max="3329" width="10" style="18" customWidth="1"/>
    <col min="3330" max="3330" width="4.5703125" style="18" bestFit="1" customWidth="1"/>
    <col min="3331" max="3332" width="7.7109375" style="18" bestFit="1" customWidth="1"/>
    <col min="3333" max="3333" width="7.42578125" style="18" bestFit="1" customWidth="1"/>
    <col min="3334" max="3334" width="6.42578125" style="18" bestFit="1" customWidth="1"/>
    <col min="3335" max="3335" width="5.5703125" style="18" bestFit="1" customWidth="1"/>
    <col min="3336" max="3336" width="5.5703125" style="18" customWidth="1"/>
    <col min="3337" max="3337" width="10.7109375" style="18" bestFit="1" customWidth="1"/>
    <col min="3338" max="3338" width="10.28515625" style="18" bestFit="1" customWidth="1"/>
    <col min="3339" max="3339" width="7.28515625" style="18" bestFit="1" customWidth="1"/>
    <col min="3340" max="3340" width="8.7109375" style="18" bestFit="1" customWidth="1"/>
    <col min="3341" max="3341" width="5.7109375" style="18" bestFit="1" customWidth="1"/>
    <col min="3342" max="3342" width="10" style="18" bestFit="1" customWidth="1"/>
    <col min="3343" max="3343" width="8.28515625" style="18" customWidth="1"/>
    <col min="3344" max="3344" width="8.7109375" style="18" bestFit="1" customWidth="1"/>
    <col min="3345" max="3584" width="9.140625" style="18"/>
    <col min="3585" max="3585" width="10" style="18" customWidth="1"/>
    <col min="3586" max="3586" width="4.5703125" style="18" bestFit="1" customWidth="1"/>
    <col min="3587" max="3588" width="7.7109375" style="18" bestFit="1" customWidth="1"/>
    <col min="3589" max="3589" width="7.42578125" style="18" bestFit="1" customWidth="1"/>
    <col min="3590" max="3590" width="6.42578125" style="18" bestFit="1" customWidth="1"/>
    <col min="3591" max="3591" width="5.5703125" style="18" bestFit="1" customWidth="1"/>
    <col min="3592" max="3592" width="5.5703125" style="18" customWidth="1"/>
    <col min="3593" max="3593" width="10.7109375" style="18" bestFit="1" customWidth="1"/>
    <col min="3594" max="3594" width="10.28515625" style="18" bestFit="1" customWidth="1"/>
    <col min="3595" max="3595" width="7.28515625" style="18" bestFit="1" customWidth="1"/>
    <col min="3596" max="3596" width="8.7109375" style="18" bestFit="1" customWidth="1"/>
    <col min="3597" max="3597" width="5.7109375" style="18" bestFit="1" customWidth="1"/>
    <col min="3598" max="3598" width="10" style="18" bestFit="1" customWidth="1"/>
    <col min="3599" max="3599" width="8.28515625" style="18" customWidth="1"/>
    <col min="3600" max="3600" width="8.7109375" style="18" bestFit="1" customWidth="1"/>
    <col min="3601" max="3840" width="9.140625" style="18"/>
    <col min="3841" max="3841" width="10" style="18" customWidth="1"/>
    <col min="3842" max="3842" width="4.5703125" style="18" bestFit="1" customWidth="1"/>
    <col min="3843" max="3844" width="7.7109375" style="18" bestFit="1" customWidth="1"/>
    <col min="3845" max="3845" width="7.42578125" style="18" bestFit="1" customWidth="1"/>
    <col min="3846" max="3846" width="6.42578125" style="18" bestFit="1" customWidth="1"/>
    <col min="3847" max="3847" width="5.5703125" style="18" bestFit="1" customWidth="1"/>
    <col min="3848" max="3848" width="5.5703125" style="18" customWidth="1"/>
    <col min="3849" max="3849" width="10.7109375" style="18" bestFit="1" customWidth="1"/>
    <col min="3850" max="3850" width="10.28515625" style="18" bestFit="1" customWidth="1"/>
    <col min="3851" max="3851" width="7.28515625" style="18" bestFit="1" customWidth="1"/>
    <col min="3852" max="3852" width="8.7109375" style="18" bestFit="1" customWidth="1"/>
    <col min="3853" max="3853" width="5.7109375" style="18" bestFit="1" customWidth="1"/>
    <col min="3854" max="3854" width="10" style="18" bestFit="1" customWidth="1"/>
    <col min="3855" max="3855" width="8.28515625" style="18" customWidth="1"/>
    <col min="3856" max="3856" width="8.7109375" style="18" bestFit="1" customWidth="1"/>
    <col min="3857" max="4096" width="9.140625" style="18"/>
    <col min="4097" max="4097" width="10" style="18" customWidth="1"/>
    <col min="4098" max="4098" width="4.5703125" style="18" bestFit="1" customWidth="1"/>
    <col min="4099" max="4100" width="7.7109375" style="18" bestFit="1" customWidth="1"/>
    <col min="4101" max="4101" width="7.42578125" style="18" bestFit="1" customWidth="1"/>
    <col min="4102" max="4102" width="6.42578125" style="18" bestFit="1" customWidth="1"/>
    <col min="4103" max="4103" width="5.5703125" style="18" bestFit="1" customWidth="1"/>
    <col min="4104" max="4104" width="5.5703125" style="18" customWidth="1"/>
    <col min="4105" max="4105" width="10.7109375" style="18" bestFit="1" customWidth="1"/>
    <col min="4106" max="4106" width="10.28515625" style="18" bestFit="1" customWidth="1"/>
    <col min="4107" max="4107" width="7.28515625" style="18" bestFit="1" customWidth="1"/>
    <col min="4108" max="4108" width="8.7109375" style="18" bestFit="1" customWidth="1"/>
    <col min="4109" max="4109" width="5.7109375" style="18" bestFit="1" customWidth="1"/>
    <col min="4110" max="4110" width="10" style="18" bestFit="1" customWidth="1"/>
    <col min="4111" max="4111" width="8.28515625" style="18" customWidth="1"/>
    <col min="4112" max="4112" width="8.7109375" style="18" bestFit="1" customWidth="1"/>
    <col min="4113" max="4352" width="9.140625" style="18"/>
    <col min="4353" max="4353" width="10" style="18" customWidth="1"/>
    <col min="4354" max="4354" width="4.5703125" style="18" bestFit="1" customWidth="1"/>
    <col min="4355" max="4356" width="7.7109375" style="18" bestFit="1" customWidth="1"/>
    <col min="4357" max="4357" width="7.42578125" style="18" bestFit="1" customWidth="1"/>
    <col min="4358" max="4358" width="6.42578125" style="18" bestFit="1" customWidth="1"/>
    <col min="4359" max="4359" width="5.5703125" style="18" bestFit="1" customWidth="1"/>
    <col min="4360" max="4360" width="5.5703125" style="18" customWidth="1"/>
    <col min="4361" max="4361" width="10.7109375" style="18" bestFit="1" customWidth="1"/>
    <col min="4362" max="4362" width="10.28515625" style="18" bestFit="1" customWidth="1"/>
    <col min="4363" max="4363" width="7.28515625" style="18" bestFit="1" customWidth="1"/>
    <col min="4364" max="4364" width="8.7109375" style="18" bestFit="1" customWidth="1"/>
    <col min="4365" max="4365" width="5.7109375" style="18" bestFit="1" customWidth="1"/>
    <col min="4366" max="4366" width="10" style="18" bestFit="1" customWidth="1"/>
    <col min="4367" max="4367" width="8.28515625" style="18" customWidth="1"/>
    <col min="4368" max="4368" width="8.7109375" style="18" bestFit="1" customWidth="1"/>
    <col min="4369" max="4608" width="9.140625" style="18"/>
    <col min="4609" max="4609" width="10" style="18" customWidth="1"/>
    <col min="4610" max="4610" width="4.5703125" style="18" bestFit="1" customWidth="1"/>
    <col min="4611" max="4612" width="7.7109375" style="18" bestFit="1" customWidth="1"/>
    <col min="4613" max="4613" width="7.42578125" style="18" bestFit="1" customWidth="1"/>
    <col min="4614" max="4614" width="6.42578125" style="18" bestFit="1" customWidth="1"/>
    <col min="4615" max="4615" width="5.5703125" style="18" bestFit="1" customWidth="1"/>
    <col min="4616" max="4616" width="5.5703125" style="18" customWidth="1"/>
    <col min="4617" max="4617" width="10.7109375" style="18" bestFit="1" customWidth="1"/>
    <col min="4618" max="4618" width="10.28515625" style="18" bestFit="1" customWidth="1"/>
    <col min="4619" max="4619" width="7.28515625" style="18" bestFit="1" customWidth="1"/>
    <col min="4620" max="4620" width="8.7109375" style="18" bestFit="1" customWidth="1"/>
    <col min="4621" max="4621" width="5.7109375" style="18" bestFit="1" customWidth="1"/>
    <col min="4622" max="4622" width="10" style="18" bestFit="1" customWidth="1"/>
    <col min="4623" max="4623" width="8.28515625" style="18" customWidth="1"/>
    <col min="4624" max="4624" width="8.7109375" style="18" bestFit="1" customWidth="1"/>
    <col min="4625" max="4864" width="9.140625" style="18"/>
    <col min="4865" max="4865" width="10" style="18" customWidth="1"/>
    <col min="4866" max="4866" width="4.5703125" style="18" bestFit="1" customWidth="1"/>
    <col min="4867" max="4868" width="7.7109375" style="18" bestFit="1" customWidth="1"/>
    <col min="4869" max="4869" width="7.42578125" style="18" bestFit="1" customWidth="1"/>
    <col min="4870" max="4870" width="6.42578125" style="18" bestFit="1" customWidth="1"/>
    <col min="4871" max="4871" width="5.5703125" style="18" bestFit="1" customWidth="1"/>
    <col min="4872" max="4872" width="5.5703125" style="18" customWidth="1"/>
    <col min="4873" max="4873" width="10.7109375" style="18" bestFit="1" customWidth="1"/>
    <col min="4874" max="4874" width="10.28515625" style="18" bestFit="1" customWidth="1"/>
    <col min="4875" max="4875" width="7.28515625" style="18" bestFit="1" customWidth="1"/>
    <col min="4876" max="4876" width="8.7109375" style="18" bestFit="1" customWidth="1"/>
    <col min="4877" max="4877" width="5.7109375" style="18" bestFit="1" customWidth="1"/>
    <col min="4878" max="4878" width="10" style="18" bestFit="1" customWidth="1"/>
    <col min="4879" max="4879" width="8.28515625" style="18" customWidth="1"/>
    <col min="4880" max="4880" width="8.7109375" style="18" bestFit="1" customWidth="1"/>
    <col min="4881" max="5120" width="9.140625" style="18"/>
    <col min="5121" max="5121" width="10" style="18" customWidth="1"/>
    <col min="5122" max="5122" width="4.5703125" style="18" bestFit="1" customWidth="1"/>
    <col min="5123" max="5124" width="7.7109375" style="18" bestFit="1" customWidth="1"/>
    <col min="5125" max="5125" width="7.42578125" style="18" bestFit="1" customWidth="1"/>
    <col min="5126" max="5126" width="6.42578125" style="18" bestFit="1" customWidth="1"/>
    <col min="5127" max="5127" width="5.5703125" style="18" bestFit="1" customWidth="1"/>
    <col min="5128" max="5128" width="5.5703125" style="18" customWidth="1"/>
    <col min="5129" max="5129" width="10.7109375" style="18" bestFit="1" customWidth="1"/>
    <col min="5130" max="5130" width="10.28515625" style="18" bestFit="1" customWidth="1"/>
    <col min="5131" max="5131" width="7.28515625" style="18" bestFit="1" customWidth="1"/>
    <col min="5132" max="5132" width="8.7109375" style="18" bestFit="1" customWidth="1"/>
    <col min="5133" max="5133" width="5.7109375" style="18" bestFit="1" customWidth="1"/>
    <col min="5134" max="5134" width="10" style="18" bestFit="1" customWidth="1"/>
    <col min="5135" max="5135" width="8.28515625" style="18" customWidth="1"/>
    <col min="5136" max="5136" width="8.7109375" style="18" bestFit="1" customWidth="1"/>
    <col min="5137" max="5376" width="9.140625" style="18"/>
    <col min="5377" max="5377" width="10" style="18" customWidth="1"/>
    <col min="5378" max="5378" width="4.5703125" style="18" bestFit="1" customWidth="1"/>
    <col min="5379" max="5380" width="7.7109375" style="18" bestFit="1" customWidth="1"/>
    <col min="5381" max="5381" width="7.42578125" style="18" bestFit="1" customWidth="1"/>
    <col min="5382" max="5382" width="6.42578125" style="18" bestFit="1" customWidth="1"/>
    <col min="5383" max="5383" width="5.5703125" style="18" bestFit="1" customWidth="1"/>
    <col min="5384" max="5384" width="5.5703125" style="18" customWidth="1"/>
    <col min="5385" max="5385" width="10.7109375" style="18" bestFit="1" customWidth="1"/>
    <col min="5386" max="5386" width="10.28515625" style="18" bestFit="1" customWidth="1"/>
    <col min="5387" max="5387" width="7.28515625" style="18" bestFit="1" customWidth="1"/>
    <col min="5388" max="5388" width="8.7109375" style="18" bestFit="1" customWidth="1"/>
    <col min="5389" max="5389" width="5.7109375" style="18" bestFit="1" customWidth="1"/>
    <col min="5390" max="5390" width="10" style="18" bestFit="1" customWidth="1"/>
    <col min="5391" max="5391" width="8.28515625" style="18" customWidth="1"/>
    <col min="5392" max="5392" width="8.7109375" style="18" bestFit="1" customWidth="1"/>
    <col min="5393" max="5632" width="9.140625" style="18"/>
    <col min="5633" max="5633" width="10" style="18" customWidth="1"/>
    <col min="5634" max="5634" width="4.5703125" style="18" bestFit="1" customWidth="1"/>
    <col min="5635" max="5636" width="7.7109375" style="18" bestFit="1" customWidth="1"/>
    <col min="5637" max="5637" width="7.42578125" style="18" bestFit="1" customWidth="1"/>
    <col min="5638" max="5638" width="6.42578125" style="18" bestFit="1" customWidth="1"/>
    <col min="5639" max="5639" width="5.5703125" style="18" bestFit="1" customWidth="1"/>
    <col min="5640" max="5640" width="5.5703125" style="18" customWidth="1"/>
    <col min="5641" max="5641" width="10.7109375" style="18" bestFit="1" customWidth="1"/>
    <col min="5642" max="5642" width="10.28515625" style="18" bestFit="1" customWidth="1"/>
    <col min="5643" max="5643" width="7.28515625" style="18" bestFit="1" customWidth="1"/>
    <col min="5644" max="5644" width="8.7109375" style="18" bestFit="1" customWidth="1"/>
    <col min="5645" max="5645" width="5.7109375" style="18" bestFit="1" customWidth="1"/>
    <col min="5646" max="5646" width="10" style="18" bestFit="1" customWidth="1"/>
    <col min="5647" max="5647" width="8.28515625" style="18" customWidth="1"/>
    <col min="5648" max="5648" width="8.7109375" style="18" bestFit="1" customWidth="1"/>
    <col min="5649" max="5888" width="9.140625" style="18"/>
    <col min="5889" max="5889" width="10" style="18" customWidth="1"/>
    <col min="5890" max="5890" width="4.5703125" style="18" bestFit="1" customWidth="1"/>
    <col min="5891" max="5892" width="7.7109375" style="18" bestFit="1" customWidth="1"/>
    <col min="5893" max="5893" width="7.42578125" style="18" bestFit="1" customWidth="1"/>
    <col min="5894" max="5894" width="6.42578125" style="18" bestFit="1" customWidth="1"/>
    <col min="5895" max="5895" width="5.5703125" style="18" bestFit="1" customWidth="1"/>
    <col min="5896" max="5896" width="5.5703125" style="18" customWidth="1"/>
    <col min="5897" max="5897" width="10.7109375" style="18" bestFit="1" customWidth="1"/>
    <col min="5898" max="5898" width="10.28515625" style="18" bestFit="1" customWidth="1"/>
    <col min="5899" max="5899" width="7.28515625" style="18" bestFit="1" customWidth="1"/>
    <col min="5900" max="5900" width="8.7109375" style="18" bestFit="1" customWidth="1"/>
    <col min="5901" max="5901" width="5.7109375" style="18" bestFit="1" customWidth="1"/>
    <col min="5902" max="5902" width="10" style="18" bestFit="1" customWidth="1"/>
    <col min="5903" max="5903" width="8.28515625" style="18" customWidth="1"/>
    <col min="5904" max="5904" width="8.7109375" style="18" bestFit="1" customWidth="1"/>
    <col min="5905" max="6144" width="9.140625" style="18"/>
    <col min="6145" max="6145" width="10" style="18" customWidth="1"/>
    <col min="6146" max="6146" width="4.5703125" style="18" bestFit="1" customWidth="1"/>
    <col min="6147" max="6148" width="7.7109375" style="18" bestFit="1" customWidth="1"/>
    <col min="6149" max="6149" width="7.42578125" style="18" bestFit="1" customWidth="1"/>
    <col min="6150" max="6150" width="6.42578125" style="18" bestFit="1" customWidth="1"/>
    <col min="6151" max="6151" width="5.5703125" style="18" bestFit="1" customWidth="1"/>
    <col min="6152" max="6152" width="5.5703125" style="18" customWidth="1"/>
    <col min="6153" max="6153" width="10.7109375" style="18" bestFit="1" customWidth="1"/>
    <col min="6154" max="6154" width="10.28515625" style="18" bestFit="1" customWidth="1"/>
    <col min="6155" max="6155" width="7.28515625" style="18" bestFit="1" customWidth="1"/>
    <col min="6156" max="6156" width="8.7109375" style="18" bestFit="1" customWidth="1"/>
    <col min="6157" max="6157" width="5.7109375" style="18" bestFit="1" customWidth="1"/>
    <col min="6158" max="6158" width="10" style="18" bestFit="1" customWidth="1"/>
    <col min="6159" max="6159" width="8.28515625" style="18" customWidth="1"/>
    <col min="6160" max="6160" width="8.7109375" style="18" bestFit="1" customWidth="1"/>
    <col min="6161" max="6400" width="9.140625" style="18"/>
    <col min="6401" max="6401" width="10" style="18" customWidth="1"/>
    <col min="6402" max="6402" width="4.5703125" style="18" bestFit="1" customWidth="1"/>
    <col min="6403" max="6404" width="7.7109375" style="18" bestFit="1" customWidth="1"/>
    <col min="6405" max="6405" width="7.42578125" style="18" bestFit="1" customWidth="1"/>
    <col min="6406" max="6406" width="6.42578125" style="18" bestFit="1" customWidth="1"/>
    <col min="6407" max="6407" width="5.5703125" style="18" bestFit="1" customWidth="1"/>
    <col min="6408" max="6408" width="5.5703125" style="18" customWidth="1"/>
    <col min="6409" max="6409" width="10.7109375" style="18" bestFit="1" customWidth="1"/>
    <col min="6410" max="6410" width="10.28515625" style="18" bestFit="1" customWidth="1"/>
    <col min="6411" max="6411" width="7.28515625" style="18" bestFit="1" customWidth="1"/>
    <col min="6412" max="6412" width="8.7109375" style="18" bestFit="1" customWidth="1"/>
    <col min="6413" max="6413" width="5.7109375" style="18" bestFit="1" customWidth="1"/>
    <col min="6414" max="6414" width="10" style="18" bestFit="1" customWidth="1"/>
    <col min="6415" max="6415" width="8.28515625" style="18" customWidth="1"/>
    <col min="6416" max="6416" width="8.7109375" style="18" bestFit="1" customWidth="1"/>
    <col min="6417" max="6656" width="9.140625" style="18"/>
    <col min="6657" max="6657" width="10" style="18" customWidth="1"/>
    <col min="6658" max="6658" width="4.5703125" style="18" bestFit="1" customWidth="1"/>
    <col min="6659" max="6660" width="7.7109375" style="18" bestFit="1" customWidth="1"/>
    <col min="6661" max="6661" width="7.42578125" style="18" bestFit="1" customWidth="1"/>
    <col min="6662" max="6662" width="6.42578125" style="18" bestFit="1" customWidth="1"/>
    <col min="6663" max="6663" width="5.5703125" style="18" bestFit="1" customWidth="1"/>
    <col min="6664" max="6664" width="5.5703125" style="18" customWidth="1"/>
    <col min="6665" max="6665" width="10.7109375" style="18" bestFit="1" customWidth="1"/>
    <col min="6666" max="6666" width="10.28515625" style="18" bestFit="1" customWidth="1"/>
    <col min="6667" max="6667" width="7.28515625" style="18" bestFit="1" customWidth="1"/>
    <col min="6668" max="6668" width="8.7109375" style="18" bestFit="1" customWidth="1"/>
    <col min="6669" max="6669" width="5.7109375" style="18" bestFit="1" customWidth="1"/>
    <col min="6670" max="6670" width="10" style="18" bestFit="1" customWidth="1"/>
    <col min="6671" max="6671" width="8.28515625" style="18" customWidth="1"/>
    <col min="6672" max="6672" width="8.7109375" style="18" bestFit="1" customWidth="1"/>
    <col min="6673" max="6912" width="9.140625" style="18"/>
    <col min="6913" max="6913" width="10" style="18" customWidth="1"/>
    <col min="6914" max="6914" width="4.5703125" style="18" bestFit="1" customWidth="1"/>
    <col min="6915" max="6916" width="7.7109375" style="18" bestFit="1" customWidth="1"/>
    <col min="6917" max="6917" width="7.42578125" style="18" bestFit="1" customWidth="1"/>
    <col min="6918" max="6918" width="6.42578125" style="18" bestFit="1" customWidth="1"/>
    <col min="6919" max="6919" width="5.5703125" style="18" bestFit="1" customWidth="1"/>
    <col min="6920" max="6920" width="5.5703125" style="18" customWidth="1"/>
    <col min="6921" max="6921" width="10.7109375" style="18" bestFit="1" customWidth="1"/>
    <col min="6922" max="6922" width="10.28515625" style="18" bestFit="1" customWidth="1"/>
    <col min="6923" max="6923" width="7.28515625" style="18" bestFit="1" customWidth="1"/>
    <col min="6924" max="6924" width="8.7109375" style="18" bestFit="1" customWidth="1"/>
    <col min="6925" max="6925" width="5.7109375" style="18" bestFit="1" customWidth="1"/>
    <col min="6926" max="6926" width="10" style="18" bestFit="1" customWidth="1"/>
    <col min="6927" max="6927" width="8.28515625" style="18" customWidth="1"/>
    <col min="6928" max="6928" width="8.7109375" style="18" bestFit="1" customWidth="1"/>
    <col min="6929" max="7168" width="9.140625" style="18"/>
    <col min="7169" max="7169" width="10" style="18" customWidth="1"/>
    <col min="7170" max="7170" width="4.5703125" style="18" bestFit="1" customWidth="1"/>
    <col min="7171" max="7172" width="7.7109375" style="18" bestFit="1" customWidth="1"/>
    <col min="7173" max="7173" width="7.42578125" style="18" bestFit="1" customWidth="1"/>
    <col min="7174" max="7174" width="6.42578125" style="18" bestFit="1" customWidth="1"/>
    <col min="7175" max="7175" width="5.5703125" style="18" bestFit="1" customWidth="1"/>
    <col min="7176" max="7176" width="5.5703125" style="18" customWidth="1"/>
    <col min="7177" max="7177" width="10.7109375" style="18" bestFit="1" customWidth="1"/>
    <col min="7178" max="7178" width="10.28515625" style="18" bestFit="1" customWidth="1"/>
    <col min="7179" max="7179" width="7.28515625" style="18" bestFit="1" customWidth="1"/>
    <col min="7180" max="7180" width="8.7109375" style="18" bestFit="1" customWidth="1"/>
    <col min="7181" max="7181" width="5.7109375" style="18" bestFit="1" customWidth="1"/>
    <col min="7182" max="7182" width="10" style="18" bestFit="1" customWidth="1"/>
    <col min="7183" max="7183" width="8.28515625" style="18" customWidth="1"/>
    <col min="7184" max="7184" width="8.7109375" style="18" bestFit="1" customWidth="1"/>
    <col min="7185" max="7424" width="9.140625" style="18"/>
    <col min="7425" max="7425" width="10" style="18" customWidth="1"/>
    <col min="7426" max="7426" width="4.5703125" style="18" bestFit="1" customWidth="1"/>
    <col min="7427" max="7428" width="7.7109375" style="18" bestFit="1" customWidth="1"/>
    <col min="7429" max="7429" width="7.42578125" style="18" bestFit="1" customWidth="1"/>
    <col min="7430" max="7430" width="6.42578125" style="18" bestFit="1" customWidth="1"/>
    <col min="7431" max="7431" width="5.5703125" style="18" bestFit="1" customWidth="1"/>
    <col min="7432" max="7432" width="5.5703125" style="18" customWidth="1"/>
    <col min="7433" max="7433" width="10.7109375" style="18" bestFit="1" customWidth="1"/>
    <col min="7434" max="7434" width="10.28515625" style="18" bestFit="1" customWidth="1"/>
    <col min="7435" max="7435" width="7.28515625" style="18" bestFit="1" customWidth="1"/>
    <col min="7436" max="7436" width="8.7109375" style="18" bestFit="1" customWidth="1"/>
    <col min="7437" max="7437" width="5.7109375" style="18" bestFit="1" customWidth="1"/>
    <col min="7438" max="7438" width="10" style="18" bestFit="1" customWidth="1"/>
    <col min="7439" max="7439" width="8.28515625" style="18" customWidth="1"/>
    <col min="7440" max="7440" width="8.7109375" style="18" bestFit="1" customWidth="1"/>
    <col min="7441" max="7680" width="9.140625" style="18"/>
    <col min="7681" max="7681" width="10" style="18" customWidth="1"/>
    <col min="7682" max="7682" width="4.5703125" style="18" bestFit="1" customWidth="1"/>
    <col min="7683" max="7684" width="7.7109375" style="18" bestFit="1" customWidth="1"/>
    <col min="7685" max="7685" width="7.42578125" style="18" bestFit="1" customWidth="1"/>
    <col min="7686" max="7686" width="6.42578125" style="18" bestFit="1" customWidth="1"/>
    <col min="7687" max="7687" width="5.5703125" style="18" bestFit="1" customWidth="1"/>
    <col min="7688" max="7688" width="5.5703125" style="18" customWidth="1"/>
    <col min="7689" max="7689" width="10.7109375" style="18" bestFit="1" customWidth="1"/>
    <col min="7690" max="7690" width="10.28515625" style="18" bestFit="1" customWidth="1"/>
    <col min="7691" max="7691" width="7.28515625" style="18" bestFit="1" customWidth="1"/>
    <col min="7692" max="7692" width="8.7109375" style="18" bestFit="1" customWidth="1"/>
    <col min="7693" max="7693" width="5.7109375" style="18" bestFit="1" customWidth="1"/>
    <col min="7694" max="7694" width="10" style="18" bestFit="1" customWidth="1"/>
    <col min="7695" max="7695" width="8.28515625" style="18" customWidth="1"/>
    <col min="7696" max="7696" width="8.7109375" style="18" bestFit="1" customWidth="1"/>
    <col min="7697" max="7936" width="9.140625" style="18"/>
    <col min="7937" max="7937" width="10" style="18" customWidth="1"/>
    <col min="7938" max="7938" width="4.5703125" style="18" bestFit="1" customWidth="1"/>
    <col min="7939" max="7940" width="7.7109375" style="18" bestFit="1" customWidth="1"/>
    <col min="7941" max="7941" width="7.42578125" style="18" bestFit="1" customWidth="1"/>
    <col min="7942" max="7942" width="6.42578125" style="18" bestFit="1" customWidth="1"/>
    <col min="7943" max="7943" width="5.5703125" style="18" bestFit="1" customWidth="1"/>
    <col min="7944" max="7944" width="5.5703125" style="18" customWidth="1"/>
    <col min="7945" max="7945" width="10.7109375" style="18" bestFit="1" customWidth="1"/>
    <col min="7946" max="7946" width="10.28515625" style="18" bestFit="1" customWidth="1"/>
    <col min="7947" max="7947" width="7.28515625" style="18" bestFit="1" customWidth="1"/>
    <col min="7948" max="7948" width="8.7109375" style="18" bestFit="1" customWidth="1"/>
    <col min="7949" max="7949" width="5.7109375" style="18" bestFit="1" customWidth="1"/>
    <col min="7950" max="7950" width="10" style="18" bestFit="1" customWidth="1"/>
    <col min="7951" max="7951" width="8.28515625" style="18" customWidth="1"/>
    <col min="7952" max="7952" width="8.7109375" style="18" bestFit="1" customWidth="1"/>
    <col min="7953" max="8192" width="9.140625" style="18"/>
    <col min="8193" max="8193" width="10" style="18" customWidth="1"/>
    <col min="8194" max="8194" width="4.5703125" style="18" bestFit="1" customWidth="1"/>
    <col min="8195" max="8196" width="7.7109375" style="18" bestFit="1" customWidth="1"/>
    <col min="8197" max="8197" width="7.42578125" style="18" bestFit="1" customWidth="1"/>
    <col min="8198" max="8198" width="6.42578125" style="18" bestFit="1" customWidth="1"/>
    <col min="8199" max="8199" width="5.5703125" style="18" bestFit="1" customWidth="1"/>
    <col min="8200" max="8200" width="5.5703125" style="18" customWidth="1"/>
    <col min="8201" max="8201" width="10.7109375" style="18" bestFit="1" customWidth="1"/>
    <col min="8202" max="8202" width="10.28515625" style="18" bestFit="1" customWidth="1"/>
    <col min="8203" max="8203" width="7.28515625" style="18" bestFit="1" customWidth="1"/>
    <col min="8204" max="8204" width="8.7109375" style="18" bestFit="1" customWidth="1"/>
    <col min="8205" max="8205" width="5.7109375" style="18" bestFit="1" customWidth="1"/>
    <col min="8206" max="8206" width="10" style="18" bestFit="1" customWidth="1"/>
    <col min="8207" max="8207" width="8.28515625" style="18" customWidth="1"/>
    <col min="8208" max="8208" width="8.7109375" style="18" bestFit="1" customWidth="1"/>
    <col min="8209" max="8448" width="9.140625" style="18"/>
    <col min="8449" max="8449" width="10" style="18" customWidth="1"/>
    <col min="8450" max="8450" width="4.5703125" style="18" bestFit="1" customWidth="1"/>
    <col min="8451" max="8452" width="7.7109375" style="18" bestFit="1" customWidth="1"/>
    <col min="8453" max="8453" width="7.42578125" style="18" bestFit="1" customWidth="1"/>
    <col min="8454" max="8454" width="6.42578125" style="18" bestFit="1" customWidth="1"/>
    <col min="8455" max="8455" width="5.5703125" style="18" bestFit="1" customWidth="1"/>
    <col min="8456" max="8456" width="5.5703125" style="18" customWidth="1"/>
    <col min="8457" max="8457" width="10.7109375" style="18" bestFit="1" customWidth="1"/>
    <col min="8458" max="8458" width="10.28515625" style="18" bestFit="1" customWidth="1"/>
    <col min="8459" max="8459" width="7.28515625" style="18" bestFit="1" customWidth="1"/>
    <col min="8460" max="8460" width="8.7109375" style="18" bestFit="1" customWidth="1"/>
    <col min="8461" max="8461" width="5.7109375" style="18" bestFit="1" customWidth="1"/>
    <col min="8462" max="8462" width="10" style="18" bestFit="1" customWidth="1"/>
    <col min="8463" max="8463" width="8.28515625" style="18" customWidth="1"/>
    <col min="8464" max="8464" width="8.7109375" style="18" bestFit="1" customWidth="1"/>
    <col min="8465" max="8704" width="9.140625" style="18"/>
    <col min="8705" max="8705" width="10" style="18" customWidth="1"/>
    <col min="8706" max="8706" width="4.5703125" style="18" bestFit="1" customWidth="1"/>
    <col min="8707" max="8708" width="7.7109375" style="18" bestFit="1" customWidth="1"/>
    <col min="8709" max="8709" width="7.42578125" style="18" bestFit="1" customWidth="1"/>
    <col min="8710" max="8710" width="6.42578125" style="18" bestFit="1" customWidth="1"/>
    <col min="8711" max="8711" width="5.5703125" style="18" bestFit="1" customWidth="1"/>
    <col min="8712" max="8712" width="5.5703125" style="18" customWidth="1"/>
    <col min="8713" max="8713" width="10.7109375" style="18" bestFit="1" customWidth="1"/>
    <col min="8714" max="8714" width="10.28515625" style="18" bestFit="1" customWidth="1"/>
    <col min="8715" max="8715" width="7.28515625" style="18" bestFit="1" customWidth="1"/>
    <col min="8716" max="8716" width="8.7109375" style="18" bestFit="1" customWidth="1"/>
    <col min="8717" max="8717" width="5.7109375" style="18" bestFit="1" customWidth="1"/>
    <col min="8718" max="8718" width="10" style="18" bestFit="1" customWidth="1"/>
    <col min="8719" max="8719" width="8.28515625" style="18" customWidth="1"/>
    <col min="8720" max="8720" width="8.7109375" style="18" bestFit="1" customWidth="1"/>
    <col min="8721" max="8960" width="9.140625" style="18"/>
    <col min="8961" max="8961" width="10" style="18" customWidth="1"/>
    <col min="8962" max="8962" width="4.5703125" style="18" bestFit="1" customWidth="1"/>
    <col min="8963" max="8964" width="7.7109375" style="18" bestFit="1" customWidth="1"/>
    <col min="8965" max="8965" width="7.42578125" style="18" bestFit="1" customWidth="1"/>
    <col min="8966" max="8966" width="6.42578125" style="18" bestFit="1" customWidth="1"/>
    <col min="8967" max="8967" width="5.5703125" style="18" bestFit="1" customWidth="1"/>
    <col min="8968" max="8968" width="5.5703125" style="18" customWidth="1"/>
    <col min="8969" max="8969" width="10.7109375" style="18" bestFit="1" customWidth="1"/>
    <col min="8970" max="8970" width="10.28515625" style="18" bestFit="1" customWidth="1"/>
    <col min="8971" max="8971" width="7.28515625" style="18" bestFit="1" customWidth="1"/>
    <col min="8972" max="8972" width="8.7109375" style="18" bestFit="1" customWidth="1"/>
    <col min="8973" max="8973" width="5.7109375" style="18" bestFit="1" customWidth="1"/>
    <col min="8974" max="8974" width="10" style="18" bestFit="1" customWidth="1"/>
    <col min="8975" max="8975" width="8.28515625" style="18" customWidth="1"/>
    <col min="8976" max="8976" width="8.7109375" style="18" bestFit="1" customWidth="1"/>
    <col min="8977" max="9216" width="9.140625" style="18"/>
    <col min="9217" max="9217" width="10" style="18" customWidth="1"/>
    <col min="9218" max="9218" width="4.5703125" style="18" bestFit="1" customWidth="1"/>
    <col min="9219" max="9220" width="7.7109375" style="18" bestFit="1" customWidth="1"/>
    <col min="9221" max="9221" width="7.42578125" style="18" bestFit="1" customWidth="1"/>
    <col min="9222" max="9222" width="6.42578125" style="18" bestFit="1" customWidth="1"/>
    <col min="9223" max="9223" width="5.5703125" style="18" bestFit="1" customWidth="1"/>
    <col min="9224" max="9224" width="5.5703125" style="18" customWidth="1"/>
    <col min="9225" max="9225" width="10.7109375" style="18" bestFit="1" customWidth="1"/>
    <col min="9226" max="9226" width="10.28515625" style="18" bestFit="1" customWidth="1"/>
    <col min="9227" max="9227" width="7.28515625" style="18" bestFit="1" customWidth="1"/>
    <col min="9228" max="9228" width="8.7109375" style="18" bestFit="1" customWidth="1"/>
    <col min="9229" max="9229" width="5.7109375" style="18" bestFit="1" customWidth="1"/>
    <col min="9230" max="9230" width="10" style="18" bestFit="1" customWidth="1"/>
    <col min="9231" max="9231" width="8.28515625" style="18" customWidth="1"/>
    <col min="9232" max="9232" width="8.7109375" style="18" bestFit="1" customWidth="1"/>
    <col min="9233" max="9472" width="9.140625" style="18"/>
    <col min="9473" max="9473" width="10" style="18" customWidth="1"/>
    <col min="9474" max="9474" width="4.5703125" style="18" bestFit="1" customWidth="1"/>
    <col min="9475" max="9476" width="7.7109375" style="18" bestFit="1" customWidth="1"/>
    <col min="9477" max="9477" width="7.42578125" style="18" bestFit="1" customWidth="1"/>
    <col min="9478" max="9478" width="6.42578125" style="18" bestFit="1" customWidth="1"/>
    <col min="9479" max="9479" width="5.5703125" style="18" bestFit="1" customWidth="1"/>
    <col min="9480" max="9480" width="5.5703125" style="18" customWidth="1"/>
    <col min="9481" max="9481" width="10.7109375" style="18" bestFit="1" customWidth="1"/>
    <col min="9482" max="9482" width="10.28515625" style="18" bestFit="1" customWidth="1"/>
    <col min="9483" max="9483" width="7.28515625" style="18" bestFit="1" customWidth="1"/>
    <col min="9484" max="9484" width="8.7109375" style="18" bestFit="1" customWidth="1"/>
    <col min="9485" max="9485" width="5.7109375" style="18" bestFit="1" customWidth="1"/>
    <col min="9486" max="9486" width="10" style="18" bestFit="1" customWidth="1"/>
    <col min="9487" max="9487" width="8.28515625" style="18" customWidth="1"/>
    <col min="9488" max="9488" width="8.7109375" style="18" bestFit="1" customWidth="1"/>
    <col min="9489" max="9728" width="9.140625" style="18"/>
    <col min="9729" max="9729" width="10" style="18" customWidth="1"/>
    <col min="9730" max="9730" width="4.5703125" style="18" bestFit="1" customWidth="1"/>
    <col min="9731" max="9732" width="7.7109375" style="18" bestFit="1" customWidth="1"/>
    <col min="9733" max="9733" width="7.42578125" style="18" bestFit="1" customWidth="1"/>
    <col min="9734" max="9734" width="6.42578125" style="18" bestFit="1" customWidth="1"/>
    <col min="9735" max="9735" width="5.5703125" style="18" bestFit="1" customWidth="1"/>
    <col min="9736" max="9736" width="5.5703125" style="18" customWidth="1"/>
    <col min="9737" max="9737" width="10.7109375" style="18" bestFit="1" customWidth="1"/>
    <col min="9738" max="9738" width="10.28515625" style="18" bestFit="1" customWidth="1"/>
    <col min="9739" max="9739" width="7.28515625" style="18" bestFit="1" customWidth="1"/>
    <col min="9740" max="9740" width="8.7109375" style="18" bestFit="1" customWidth="1"/>
    <col min="9741" max="9741" width="5.7109375" style="18" bestFit="1" customWidth="1"/>
    <col min="9742" max="9742" width="10" style="18" bestFit="1" customWidth="1"/>
    <col min="9743" max="9743" width="8.28515625" style="18" customWidth="1"/>
    <col min="9744" max="9744" width="8.7109375" style="18" bestFit="1" customWidth="1"/>
    <col min="9745" max="9984" width="9.140625" style="18"/>
    <col min="9985" max="9985" width="10" style="18" customWidth="1"/>
    <col min="9986" max="9986" width="4.5703125" style="18" bestFit="1" customWidth="1"/>
    <col min="9987" max="9988" width="7.7109375" style="18" bestFit="1" customWidth="1"/>
    <col min="9989" max="9989" width="7.42578125" style="18" bestFit="1" customWidth="1"/>
    <col min="9990" max="9990" width="6.42578125" style="18" bestFit="1" customWidth="1"/>
    <col min="9991" max="9991" width="5.5703125" style="18" bestFit="1" customWidth="1"/>
    <col min="9992" max="9992" width="5.5703125" style="18" customWidth="1"/>
    <col min="9993" max="9993" width="10.7109375" style="18" bestFit="1" customWidth="1"/>
    <col min="9994" max="9994" width="10.28515625" style="18" bestFit="1" customWidth="1"/>
    <col min="9995" max="9995" width="7.28515625" style="18" bestFit="1" customWidth="1"/>
    <col min="9996" max="9996" width="8.7109375" style="18" bestFit="1" customWidth="1"/>
    <col min="9997" max="9997" width="5.7109375" style="18" bestFit="1" customWidth="1"/>
    <col min="9998" max="9998" width="10" style="18" bestFit="1" customWidth="1"/>
    <col min="9999" max="9999" width="8.28515625" style="18" customWidth="1"/>
    <col min="10000" max="10000" width="8.7109375" style="18" bestFit="1" customWidth="1"/>
    <col min="10001" max="10240" width="9.140625" style="18"/>
    <col min="10241" max="10241" width="10" style="18" customWidth="1"/>
    <col min="10242" max="10242" width="4.5703125" style="18" bestFit="1" customWidth="1"/>
    <col min="10243" max="10244" width="7.7109375" style="18" bestFit="1" customWidth="1"/>
    <col min="10245" max="10245" width="7.42578125" style="18" bestFit="1" customWidth="1"/>
    <col min="10246" max="10246" width="6.42578125" style="18" bestFit="1" customWidth="1"/>
    <col min="10247" max="10247" width="5.5703125" style="18" bestFit="1" customWidth="1"/>
    <col min="10248" max="10248" width="5.5703125" style="18" customWidth="1"/>
    <col min="10249" max="10249" width="10.7109375" style="18" bestFit="1" customWidth="1"/>
    <col min="10250" max="10250" width="10.28515625" style="18" bestFit="1" customWidth="1"/>
    <col min="10251" max="10251" width="7.28515625" style="18" bestFit="1" customWidth="1"/>
    <col min="10252" max="10252" width="8.7109375" style="18" bestFit="1" customWidth="1"/>
    <col min="10253" max="10253" width="5.7109375" style="18" bestFit="1" customWidth="1"/>
    <col min="10254" max="10254" width="10" style="18" bestFit="1" customWidth="1"/>
    <col min="10255" max="10255" width="8.28515625" style="18" customWidth="1"/>
    <col min="10256" max="10256" width="8.7109375" style="18" bestFit="1" customWidth="1"/>
    <col min="10257" max="10496" width="9.140625" style="18"/>
    <col min="10497" max="10497" width="10" style="18" customWidth="1"/>
    <col min="10498" max="10498" width="4.5703125" style="18" bestFit="1" customWidth="1"/>
    <col min="10499" max="10500" width="7.7109375" style="18" bestFit="1" customWidth="1"/>
    <col min="10501" max="10501" width="7.42578125" style="18" bestFit="1" customWidth="1"/>
    <col min="10502" max="10502" width="6.42578125" style="18" bestFit="1" customWidth="1"/>
    <col min="10503" max="10503" width="5.5703125" style="18" bestFit="1" customWidth="1"/>
    <col min="10504" max="10504" width="5.5703125" style="18" customWidth="1"/>
    <col min="10505" max="10505" width="10.7109375" style="18" bestFit="1" customWidth="1"/>
    <col min="10506" max="10506" width="10.28515625" style="18" bestFit="1" customWidth="1"/>
    <col min="10507" max="10507" width="7.28515625" style="18" bestFit="1" customWidth="1"/>
    <col min="10508" max="10508" width="8.7109375" style="18" bestFit="1" customWidth="1"/>
    <col min="10509" max="10509" width="5.7109375" style="18" bestFit="1" customWidth="1"/>
    <col min="10510" max="10510" width="10" style="18" bestFit="1" customWidth="1"/>
    <col min="10511" max="10511" width="8.28515625" style="18" customWidth="1"/>
    <col min="10512" max="10512" width="8.7109375" style="18" bestFit="1" customWidth="1"/>
    <col min="10513" max="10752" width="9.140625" style="18"/>
    <col min="10753" max="10753" width="10" style="18" customWidth="1"/>
    <col min="10754" max="10754" width="4.5703125" style="18" bestFit="1" customWidth="1"/>
    <col min="10755" max="10756" width="7.7109375" style="18" bestFit="1" customWidth="1"/>
    <col min="10757" max="10757" width="7.42578125" style="18" bestFit="1" customWidth="1"/>
    <col min="10758" max="10758" width="6.42578125" style="18" bestFit="1" customWidth="1"/>
    <col min="10759" max="10759" width="5.5703125" style="18" bestFit="1" customWidth="1"/>
    <col min="10760" max="10760" width="5.5703125" style="18" customWidth="1"/>
    <col min="10761" max="10761" width="10.7109375" style="18" bestFit="1" customWidth="1"/>
    <col min="10762" max="10762" width="10.28515625" style="18" bestFit="1" customWidth="1"/>
    <col min="10763" max="10763" width="7.28515625" style="18" bestFit="1" customWidth="1"/>
    <col min="10764" max="10764" width="8.7109375" style="18" bestFit="1" customWidth="1"/>
    <col min="10765" max="10765" width="5.7109375" style="18" bestFit="1" customWidth="1"/>
    <col min="10766" max="10766" width="10" style="18" bestFit="1" customWidth="1"/>
    <col min="10767" max="10767" width="8.28515625" style="18" customWidth="1"/>
    <col min="10768" max="10768" width="8.7109375" style="18" bestFit="1" customWidth="1"/>
    <col min="10769" max="11008" width="9.140625" style="18"/>
    <col min="11009" max="11009" width="10" style="18" customWidth="1"/>
    <col min="11010" max="11010" width="4.5703125" style="18" bestFit="1" customWidth="1"/>
    <col min="11011" max="11012" width="7.7109375" style="18" bestFit="1" customWidth="1"/>
    <col min="11013" max="11013" width="7.42578125" style="18" bestFit="1" customWidth="1"/>
    <col min="11014" max="11014" width="6.42578125" style="18" bestFit="1" customWidth="1"/>
    <col min="11015" max="11015" width="5.5703125" style="18" bestFit="1" customWidth="1"/>
    <col min="11016" max="11016" width="5.5703125" style="18" customWidth="1"/>
    <col min="11017" max="11017" width="10.7109375" style="18" bestFit="1" customWidth="1"/>
    <col min="11018" max="11018" width="10.28515625" style="18" bestFit="1" customWidth="1"/>
    <col min="11019" max="11019" width="7.28515625" style="18" bestFit="1" customWidth="1"/>
    <col min="11020" max="11020" width="8.7109375" style="18" bestFit="1" customWidth="1"/>
    <col min="11021" max="11021" width="5.7109375" style="18" bestFit="1" customWidth="1"/>
    <col min="11022" max="11022" width="10" style="18" bestFit="1" customWidth="1"/>
    <col min="11023" max="11023" width="8.28515625" style="18" customWidth="1"/>
    <col min="11024" max="11024" width="8.7109375" style="18" bestFit="1" customWidth="1"/>
    <col min="11025" max="11264" width="9.140625" style="18"/>
    <col min="11265" max="11265" width="10" style="18" customWidth="1"/>
    <col min="11266" max="11266" width="4.5703125" style="18" bestFit="1" customWidth="1"/>
    <col min="11267" max="11268" width="7.7109375" style="18" bestFit="1" customWidth="1"/>
    <col min="11269" max="11269" width="7.42578125" style="18" bestFit="1" customWidth="1"/>
    <col min="11270" max="11270" width="6.42578125" style="18" bestFit="1" customWidth="1"/>
    <col min="11271" max="11271" width="5.5703125" style="18" bestFit="1" customWidth="1"/>
    <col min="11272" max="11272" width="5.5703125" style="18" customWidth="1"/>
    <col min="11273" max="11273" width="10.7109375" style="18" bestFit="1" customWidth="1"/>
    <col min="11274" max="11274" width="10.28515625" style="18" bestFit="1" customWidth="1"/>
    <col min="11275" max="11275" width="7.28515625" style="18" bestFit="1" customWidth="1"/>
    <col min="11276" max="11276" width="8.7109375" style="18" bestFit="1" customWidth="1"/>
    <col min="11277" max="11277" width="5.7109375" style="18" bestFit="1" customWidth="1"/>
    <col min="11278" max="11278" width="10" style="18" bestFit="1" customWidth="1"/>
    <col min="11279" max="11279" width="8.28515625" style="18" customWidth="1"/>
    <col min="11280" max="11280" width="8.7109375" style="18" bestFit="1" customWidth="1"/>
    <col min="11281" max="11520" width="9.140625" style="18"/>
    <col min="11521" max="11521" width="10" style="18" customWidth="1"/>
    <col min="11522" max="11522" width="4.5703125" style="18" bestFit="1" customWidth="1"/>
    <col min="11523" max="11524" width="7.7109375" style="18" bestFit="1" customWidth="1"/>
    <col min="11525" max="11525" width="7.42578125" style="18" bestFit="1" customWidth="1"/>
    <col min="11526" max="11526" width="6.42578125" style="18" bestFit="1" customWidth="1"/>
    <col min="11527" max="11527" width="5.5703125" style="18" bestFit="1" customWidth="1"/>
    <col min="11528" max="11528" width="5.5703125" style="18" customWidth="1"/>
    <col min="11529" max="11529" width="10.7109375" style="18" bestFit="1" customWidth="1"/>
    <col min="11530" max="11530" width="10.28515625" style="18" bestFit="1" customWidth="1"/>
    <col min="11531" max="11531" width="7.28515625" style="18" bestFit="1" customWidth="1"/>
    <col min="11532" max="11532" width="8.7109375" style="18" bestFit="1" customWidth="1"/>
    <col min="11533" max="11533" width="5.7109375" style="18" bestFit="1" customWidth="1"/>
    <col min="11534" max="11534" width="10" style="18" bestFit="1" customWidth="1"/>
    <col min="11535" max="11535" width="8.28515625" style="18" customWidth="1"/>
    <col min="11536" max="11536" width="8.7109375" style="18" bestFit="1" customWidth="1"/>
    <col min="11537" max="11776" width="9.140625" style="18"/>
    <col min="11777" max="11777" width="10" style="18" customWidth="1"/>
    <col min="11778" max="11778" width="4.5703125" style="18" bestFit="1" customWidth="1"/>
    <col min="11779" max="11780" width="7.7109375" style="18" bestFit="1" customWidth="1"/>
    <col min="11781" max="11781" width="7.42578125" style="18" bestFit="1" customWidth="1"/>
    <col min="11782" max="11782" width="6.42578125" style="18" bestFit="1" customWidth="1"/>
    <col min="11783" max="11783" width="5.5703125" style="18" bestFit="1" customWidth="1"/>
    <col min="11784" max="11784" width="5.5703125" style="18" customWidth="1"/>
    <col min="11785" max="11785" width="10.7109375" style="18" bestFit="1" customWidth="1"/>
    <col min="11786" max="11786" width="10.28515625" style="18" bestFit="1" customWidth="1"/>
    <col min="11787" max="11787" width="7.28515625" style="18" bestFit="1" customWidth="1"/>
    <col min="11788" max="11788" width="8.7109375" style="18" bestFit="1" customWidth="1"/>
    <col min="11789" max="11789" width="5.7109375" style="18" bestFit="1" customWidth="1"/>
    <col min="11790" max="11790" width="10" style="18" bestFit="1" customWidth="1"/>
    <col min="11791" max="11791" width="8.28515625" style="18" customWidth="1"/>
    <col min="11792" max="11792" width="8.7109375" style="18" bestFit="1" customWidth="1"/>
    <col min="11793" max="12032" width="9.140625" style="18"/>
    <col min="12033" max="12033" width="10" style="18" customWidth="1"/>
    <col min="12034" max="12034" width="4.5703125" style="18" bestFit="1" customWidth="1"/>
    <col min="12035" max="12036" width="7.7109375" style="18" bestFit="1" customWidth="1"/>
    <col min="12037" max="12037" width="7.42578125" style="18" bestFit="1" customWidth="1"/>
    <col min="12038" max="12038" width="6.42578125" style="18" bestFit="1" customWidth="1"/>
    <col min="12039" max="12039" width="5.5703125" style="18" bestFit="1" customWidth="1"/>
    <col min="12040" max="12040" width="5.5703125" style="18" customWidth="1"/>
    <col min="12041" max="12041" width="10.7109375" style="18" bestFit="1" customWidth="1"/>
    <col min="12042" max="12042" width="10.28515625" style="18" bestFit="1" customWidth="1"/>
    <col min="12043" max="12043" width="7.28515625" style="18" bestFit="1" customWidth="1"/>
    <col min="12044" max="12044" width="8.7109375" style="18" bestFit="1" customWidth="1"/>
    <col min="12045" max="12045" width="5.7109375" style="18" bestFit="1" customWidth="1"/>
    <col min="12046" max="12046" width="10" style="18" bestFit="1" customWidth="1"/>
    <col min="12047" max="12047" width="8.28515625" style="18" customWidth="1"/>
    <col min="12048" max="12048" width="8.7109375" style="18" bestFit="1" customWidth="1"/>
    <col min="12049" max="12288" width="9.140625" style="18"/>
    <col min="12289" max="12289" width="10" style="18" customWidth="1"/>
    <col min="12290" max="12290" width="4.5703125" style="18" bestFit="1" customWidth="1"/>
    <col min="12291" max="12292" width="7.7109375" style="18" bestFit="1" customWidth="1"/>
    <col min="12293" max="12293" width="7.42578125" style="18" bestFit="1" customWidth="1"/>
    <col min="12294" max="12294" width="6.42578125" style="18" bestFit="1" customWidth="1"/>
    <col min="12295" max="12295" width="5.5703125" style="18" bestFit="1" customWidth="1"/>
    <col min="12296" max="12296" width="5.5703125" style="18" customWidth="1"/>
    <col min="12297" max="12297" width="10.7109375" style="18" bestFit="1" customWidth="1"/>
    <col min="12298" max="12298" width="10.28515625" style="18" bestFit="1" customWidth="1"/>
    <col min="12299" max="12299" width="7.28515625" style="18" bestFit="1" customWidth="1"/>
    <col min="12300" max="12300" width="8.7109375" style="18" bestFit="1" customWidth="1"/>
    <col min="12301" max="12301" width="5.7109375" style="18" bestFit="1" customWidth="1"/>
    <col min="12302" max="12302" width="10" style="18" bestFit="1" customWidth="1"/>
    <col min="12303" max="12303" width="8.28515625" style="18" customWidth="1"/>
    <col min="12304" max="12304" width="8.7109375" style="18" bestFit="1" customWidth="1"/>
    <col min="12305" max="12544" width="9.140625" style="18"/>
    <col min="12545" max="12545" width="10" style="18" customWidth="1"/>
    <col min="12546" max="12546" width="4.5703125" style="18" bestFit="1" customWidth="1"/>
    <col min="12547" max="12548" width="7.7109375" style="18" bestFit="1" customWidth="1"/>
    <col min="12549" max="12549" width="7.42578125" style="18" bestFit="1" customWidth="1"/>
    <col min="12550" max="12550" width="6.42578125" style="18" bestFit="1" customWidth="1"/>
    <col min="12551" max="12551" width="5.5703125" style="18" bestFit="1" customWidth="1"/>
    <col min="12552" max="12552" width="5.5703125" style="18" customWidth="1"/>
    <col min="12553" max="12553" width="10.7109375" style="18" bestFit="1" customWidth="1"/>
    <col min="12554" max="12554" width="10.28515625" style="18" bestFit="1" customWidth="1"/>
    <col min="12555" max="12555" width="7.28515625" style="18" bestFit="1" customWidth="1"/>
    <col min="12556" max="12556" width="8.7109375" style="18" bestFit="1" customWidth="1"/>
    <col min="12557" max="12557" width="5.7109375" style="18" bestFit="1" customWidth="1"/>
    <col min="12558" max="12558" width="10" style="18" bestFit="1" customWidth="1"/>
    <col min="12559" max="12559" width="8.28515625" style="18" customWidth="1"/>
    <col min="12560" max="12560" width="8.7109375" style="18" bestFit="1" customWidth="1"/>
    <col min="12561" max="12800" width="9.140625" style="18"/>
    <col min="12801" max="12801" width="10" style="18" customWidth="1"/>
    <col min="12802" max="12802" width="4.5703125" style="18" bestFit="1" customWidth="1"/>
    <col min="12803" max="12804" width="7.7109375" style="18" bestFit="1" customWidth="1"/>
    <col min="12805" max="12805" width="7.42578125" style="18" bestFit="1" customWidth="1"/>
    <col min="12806" max="12806" width="6.42578125" style="18" bestFit="1" customWidth="1"/>
    <col min="12807" max="12807" width="5.5703125" style="18" bestFit="1" customWidth="1"/>
    <col min="12808" max="12808" width="5.5703125" style="18" customWidth="1"/>
    <col min="12809" max="12809" width="10.7109375" style="18" bestFit="1" customWidth="1"/>
    <col min="12810" max="12810" width="10.28515625" style="18" bestFit="1" customWidth="1"/>
    <col min="12811" max="12811" width="7.28515625" style="18" bestFit="1" customWidth="1"/>
    <col min="12812" max="12812" width="8.7109375" style="18" bestFit="1" customWidth="1"/>
    <col min="12813" max="12813" width="5.7109375" style="18" bestFit="1" customWidth="1"/>
    <col min="12814" max="12814" width="10" style="18" bestFit="1" customWidth="1"/>
    <col min="12815" max="12815" width="8.28515625" style="18" customWidth="1"/>
    <col min="12816" max="12816" width="8.7109375" style="18" bestFit="1" customWidth="1"/>
    <col min="12817" max="13056" width="9.140625" style="18"/>
    <col min="13057" max="13057" width="10" style="18" customWidth="1"/>
    <col min="13058" max="13058" width="4.5703125" style="18" bestFit="1" customWidth="1"/>
    <col min="13059" max="13060" width="7.7109375" style="18" bestFit="1" customWidth="1"/>
    <col min="13061" max="13061" width="7.42578125" style="18" bestFit="1" customWidth="1"/>
    <col min="13062" max="13062" width="6.42578125" style="18" bestFit="1" customWidth="1"/>
    <col min="13063" max="13063" width="5.5703125" style="18" bestFit="1" customWidth="1"/>
    <col min="13064" max="13064" width="5.5703125" style="18" customWidth="1"/>
    <col min="13065" max="13065" width="10.7109375" style="18" bestFit="1" customWidth="1"/>
    <col min="13066" max="13066" width="10.28515625" style="18" bestFit="1" customWidth="1"/>
    <col min="13067" max="13067" width="7.28515625" style="18" bestFit="1" customWidth="1"/>
    <col min="13068" max="13068" width="8.7109375" style="18" bestFit="1" customWidth="1"/>
    <col min="13069" max="13069" width="5.7109375" style="18" bestFit="1" customWidth="1"/>
    <col min="13070" max="13070" width="10" style="18" bestFit="1" customWidth="1"/>
    <col min="13071" max="13071" width="8.28515625" style="18" customWidth="1"/>
    <col min="13072" max="13072" width="8.7109375" style="18" bestFit="1" customWidth="1"/>
    <col min="13073" max="13312" width="9.140625" style="18"/>
    <col min="13313" max="13313" width="10" style="18" customWidth="1"/>
    <col min="13314" max="13314" width="4.5703125" style="18" bestFit="1" customWidth="1"/>
    <col min="13315" max="13316" width="7.7109375" style="18" bestFit="1" customWidth="1"/>
    <col min="13317" max="13317" width="7.42578125" style="18" bestFit="1" customWidth="1"/>
    <col min="13318" max="13318" width="6.42578125" style="18" bestFit="1" customWidth="1"/>
    <col min="13319" max="13319" width="5.5703125" style="18" bestFit="1" customWidth="1"/>
    <col min="13320" max="13320" width="5.5703125" style="18" customWidth="1"/>
    <col min="13321" max="13321" width="10.7109375" style="18" bestFit="1" customWidth="1"/>
    <col min="13322" max="13322" width="10.28515625" style="18" bestFit="1" customWidth="1"/>
    <col min="13323" max="13323" width="7.28515625" style="18" bestFit="1" customWidth="1"/>
    <col min="13324" max="13324" width="8.7109375" style="18" bestFit="1" customWidth="1"/>
    <col min="13325" max="13325" width="5.7109375" style="18" bestFit="1" customWidth="1"/>
    <col min="13326" max="13326" width="10" style="18" bestFit="1" customWidth="1"/>
    <col min="13327" max="13327" width="8.28515625" style="18" customWidth="1"/>
    <col min="13328" max="13328" width="8.7109375" style="18" bestFit="1" customWidth="1"/>
    <col min="13329" max="13568" width="9.140625" style="18"/>
    <col min="13569" max="13569" width="10" style="18" customWidth="1"/>
    <col min="13570" max="13570" width="4.5703125" style="18" bestFit="1" customWidth="1"/>
    <col min="13571" max="13572" width="7.7109375" style="18" bestFit="1" customWidth="1"/>
    <col min="13573" max="13573" width="7.42578125" style="18" bestFit="1" customWidth="1"/>
    <col min="13574" max="13574" width="6.42578125" style="18" bestFit="1" customWidth="1"/>
    <col min="13575" max="13575" width="5.5703125" style="18" bestFit="1" customWidth="1"/>
    <col min="13576" max="13576" width="5.5703125" style="18" customWidth="1"/>
    <col min="13577" max="13577" width="10.7109375" style="18" bestFit="1" customWidth="1"/>
    <col min="13578" max="13578" width="10.28515625" style="18" bestFit="1" customWidth="1"/>
    <col min="13579" max="13579" width="7.28515625" style="18" bestFit="1" customWidth="1"/>
    <col min="13580" max="13580" width="8.7109375" style="18" bestFit="1" customWidth="1"/>
    <col min="13581" max="13581" width="5.7109375" style="18" bestFit="1" customWidth="1"/>
    <col min="13582" max="13582" width="10" style="18" bestFit="1" customWidth="1"/>
    <col min="13583" max="13583" width="8.28515625" style="18" customWidth="1"/>
    <col min="13584" max="13584" width="8.7109375" style="18" bestFit="1" customWidth="1"/>
    <col min="13585" max="13824" width="9.140625" style="18"/>
    <col min="13825" max="13825" width="10" style="18" customWidth="1"/>
    <col min="13826" max="13826" width="4.5703125" style="18" bestFit="1" customWidth="1"/>
    <col min="13827" max="13828" width="7.7109375" style="18" bestFit="1" customWidth="1"/>
    <col min="13829" max="13829" width="7.42578125" style="18" bestFit="1" customWidth="1"/>
    <col min="13830" max="13830" width="6.42578125" style="18" bestFit="1" customWidth="1"/>
    <col min="13831" max="13831" width="5.5703125" style="18" bestFit="1" customWidth="1"/>
    <col min="13832" max="13832" width="5.5703125" style="18" customWidth="1"/>
    <col min="13833" max="13833" width="10.7109375" style="18" bestFit="1" customWidth="1"/>
    <col min="13834" max="13834" width="10.28515625" style="18" bestFit="1" customWidth="1"/>
    <col min="13835" max="13835" width="7.28515625" style="18" bestFit="1" customWidth="1"/>
    <col min="13836" max="13836" width="8.7109375" style="18" bestFit="1" customWidth="1"/>
    <col min="13837" max="13837" width="5.7109375" style="18" bestFit="1" customWidth="1"/>
    <col min="13838" max="13838" width="10" style="18" bestFit="1" customWidth="1"/>
    <col min="13839" max="13839" width="8.28515625" style="18" customWidth="1"/>
    <col min="13840" max="13840" width="8.7109375" style="18" bestFit="1" customWidth="1"/>
    <col min="13841" max="14080" width="9.140625" style="18"/>
    <col min="14081" max="14081" width="10" style="18" customWidth="1"/>
    <col min="14082" max="14082" width="4.5703125" style="18" bestFit="1" customWidth="1"/>
    <col min="14083" max="14084" width="7.7109375" style="18" bestFit="1" customWidth="1"/>
    <col min="14085" max="14085" width="7.42578125" style="18" bestFit="1" customWidth="1"/>
    <col min="14086" max="14086" width="6.42578125" style="18" bestFit="1" customWidth="1"/>
    <col min="14087" max="14087" width="5.5703125" style="18" bestFit="1" customWidth="1"/>
    <col min="14088" max="14088" width="5.5703125" style="18" customWidth="1"/>
    <col min="14089" max="14089" width="10.7109375" style="18" bestFit="1" customWidth="1"/>
    <col min="14090" max="14090" width="10.28515625" style="18" bestFit="1" customWidth="1"/>
    <col min="14091" max="14091" width="7.28515625" style="18" bestFit="1" customWidth="1"/>
    <col min="14092" max="14092" width="8.7109375" style="18" bestFit="1" customWidth="1"/>
    <col min="14093" max="14093" width="5.7109375" style="18" bestFit="1" customWidth="1"/>
    <col min="14094" max="14094" width="10" style="18" bestFit="1" customWidth="1"/>
    <col min="14095" max="14095" width="8.28515625" style="18" customWidth="1"/>
    <col min="14096" max="14096" width="8.7109375" style="18" bestFit="1" customWidth="1"/>
    <col min="14097" max="14336" width="9.140625" style="18"/>
    <col min="14337" max="14337" width="10" style="18" customWidth="1"/>
    <col min="14338" max="14338" width="4.5703125" style="18" bestFit="1" customWidth="1"/>
    <col min="14339" max="14340" width="7.7109375" style="18" bestFit="1" customWidth="1"/>
    <col min="14341" max="14341" width="7.42578125" style="18" bestFit="1" customWidth="1"/>
    <col min="14342" max="14342" width="6.42578125" style="18" bestFit="1" customWidth="1"/>
    <col min="14343" max="14343" width="5.5703125" style="18" bestFit="1" customWidth="1"/>
    <col min="14344" max="14344" width="5.5703125" style="18" customWidth="1"/>
    <col min="14345" max="14345" width="10.7109375" style="18" bestFit="1" customWidth="1"/>
    <col min="14346" max="14346" width="10.28515625" style="18" bestFit="1" customWidth="1"/>
    <col min="14347" max="14347" width="7.28515625" style="18" bestFit="1" customWidth="1"/>
    <col min="14348" max="14348" width="8.7109375" style="18" bestFit="1" customWidth="1"/>
    <col min="14349" max="14349" width="5.7109375" style="18" bestFit="1" customWidth="1"/>
    <col min="14350" max="14350" width="10" style="18" bestFit="1" customWidth="1"/>
    <col min="14351" max="14351" width="8.28515625" style="18" customWidth="1"/>
    <col min="14352" max="14352" width="8.7109375" style="18" bestFit="1" customWidth="1"/>
    <col min="14353" max="14592" width="9.140625" style="18"/>
    <col min="14593" max="14593" width="10" style="18" customWidth="1"/>
    <col min="14594" max="14594" width="4.5703125" style="18" bestFit="1" customWidth="1"/>
    <col min="14595" max="14596" width="7.7109375" style="18" bestFit="1" customWidth="1"/>
    <col min="14597" max="14597" width="7.42578125" style="18" bestFit="1" customWidth="1"/>
    <col min="14598" max="14598" width="6.42578125" style="18" bestFit="1" customWidth="1"/>
    <col min="14599" max="14599" width="5.5703125" style="18" bestFit="1" customWidth="1"/>
    <col min="14600" max="14600" width="5.5703125" style="18" customWidth="1"/>
    <col min="14601" max="14601" width="10.7109375" style="18" bestFit="1" customWidth="1"/>
    <col min="14602" max="14602" width="10.28515625" style="18" bestFit="1" customWidth="1"/>
    <col min="14603" max="14603" width="7.28515625" style="18" bestFit="1" customWidth="1"/>
    <col min="14604" max="14604" width="8.7109375" style="18" bestFit="1" customWidth="1"/>
    <col min="14605" max="14605" width="5.7109375" style="18" bestFit="1" customWidth="1"/>
    <col min="14606" max="14606" width="10" style="18" bestFit="1" customWidth="1"/>
    <col min="14607" max="14607" width="8.28515625" style="18" customWidth="1"/>
    <col min="14608" max="14608" width="8.7109375" style="18" bestFit="1" customWidth="1"/>
    <col min="14609" max="14848" width="9.140625" style="18"/>
    <col min="14849" max="14849" width="10" style="18" customWidth="1"/>
    <col min="14850" max="14850" width="4.5703125" style="18" bestFit="1" customWidth="1"/>
    <col min="14851" max="14852" width="7.7109375" style="18" bestFit="1" customWidth="1"/>
    <col min="14853" max="14853" width="7.42578125" style="18" bestFit="1" customWidth="1"/>
    <col min="14854" max="14854" width="6.42578125" style="18" bestFit="1" customWidth="1"/>
    <col min="14855" max="14855" width="5.5703125" style="18" bestFit="1" customWidth="1"/>
    <col min="14856" max="14856" width="5.5703125" style="18" customWidth="1"/>
    <col min="14857" max="14857" width="10.7109375" style="18" bestFit="1" customWidth="1"/>
    <col min="14858" max="14858" width="10.28515625" style="18" bestFit="1" customWidth="1"/>
    <col min="14859" max="14859" width="7.28515625" style="18" bestFit="1" customWidth="1"/>
    <col min="14860" max="14860" width="8.7109375" style="18" bestFit="1" customWidth="1"/>
    <col min="14861" max="14861" width="5.7109375" style="18" bestFit="1" customWidth="1"/>
    <col min="14862" max="14862" width="10" style="18" bestFit="1" customWidth="1"/>
    <col min="14863" max="14863" width="8.28515625" style="18" customWidth="1"/>
    <col min="14864" max="14864" width="8.7109375" style="18" bestFit="1" customWidth="1"/>
    <col min="14865" max="15104" width="9.140625" style="18"/>
    <col min="15105" max="15105" width="10" style="18" customWidth="1"/>
    <col min="15106" max="15106" width="4.5703125" style="18" bestFit="1" customWidth="1"/>
    <col min="15107" max="15108" width="7.7109375" style="18" bestFit="1" customWidth="1"/>
    <col min="15109" max="15109" width="7.42578125" style="18" bestFit="1" customWidth="1"/>
    <col min="15110" max="15110" width="6.42578125" style="18" bestFit="1" customWidth="1"/>
    <col min="15111" max="15111" width="5.5703125" style="18" bestFit="1" customWidth="1"/>
    <col min="15112" max="15112" width="5.5703125" style="18" customWidth="1"/>
    <col min="15113" max="15113" width="10.7109375" style="18" bestFit="1" customWidth="1"/>
    <col min="15114" max="15114" width="10.28515625" style="18" bestFit="1" customWidth="1"/>
    <col min="15115" max="15115" width="7.28515625" style="18" bestFit="1" customWidth="1"/>
    <col min="15116" max="15116" width="8.7109375" style="18" bestFit="1" customWidth="1"/>
    <col min="15117" max="15117" width="5.7109375" style="18" bestFit="1" customWidth="1"/>
    <col min="15118" max="15118" width="10" style="18" bestFit="1" customWidth="1"/>
    <col min="15119" max="15119" width="8.28515625" style="18" customWidth="1"/>
    <col min="15120" max="15120" width="8.7109375" style="18" bestFit="1" customWidth="1"/>
    <col min="15121" max="15360" width="9.140625" style="18"/>
    <col min="15361" max="15361" width="10" style="18" customWidth="1"/>
    <col min="15362" max="15362" width="4.5703125" style="18" bestFit="1" customWidth="1"/>
    <col min="15363" max="15364" width="7.7109375" style="18" bestFit="1" customWidth="1"/>
    <col min="15365" max="15365" width="7.42578125" style="18" bestFit="1" customWidth="1"/>
    <col min="15366" max="15366" width="6.42578125" style="18" bestFit="1" customWidth="1"/>
    <col min="15367" max="15367" width="5.5703125" style="18" bestFit="1" customWidth="1"/>
    <col min="15368" max="15368" width="5.5703125" style="18" customWidth="1"/>
    <col min="15369" max="15369" width="10.7109375" style="18" bestFit="1" customWidth="1"/>
    <col min="15370" max="15370" width="10.28515625" style="18" bestFit="1" customWidth="1"/>
    <col min="15371" max="15371" width="7.28515625" style="18" bestFit="1" customWidth="1"/>
    <col min="15372" max="15372" width="8.7109375" style="18" bestFit="1" customWidth="1"/>
    <col min="15373" max="15373" width="5.7109375" style="18" bestFit="1" customWidth="1"/>
    <col min="15374" max="15374" width="10" style="18" bestFit="1" customWidth="1"/>
    <col min="15375" max="15375" width="8.28515625" style="18" customWidth="1"/>
    <col min="15376" max="15376" width="8.7109375" style="18" bestFit="1" customWidth="1"/>
    <col min="15377" max="15616" width="9.140625" style="18"/>
    <col min="15617" max="15617" width="10" style="18" customWidth="1"/>
    <col min="15618" max="15618" width="4.5703125" style="18" bestFit="1" customWidth="1"/>
    <col min="15619" max="15620" width="7.7109375" style="18" bestFit="1" customWidth="1"/>
    <col min="15621" max="15621" width="7.42578125" style="18" bestFit="1" customWidth="1"/>
    <col min="15622" max="15622" width="6.42578125" style="18" bestFit="1" customWidth="1"/>
    <col min="15623" max="15623" width="5.5703125" style="18" bestFit="1" customWidth="1"/>
    <col min="15624" max="15624" width="5.5703125" style="18" customWidth="1"/>
    <col min="15625" max="15625" width="10.7109375" style="18" bestFit="1" customWidth="1"/>
    <col min="15626" max="15626" width="10.28515625" style="18" bestFit="1" customWidth="1"/>
    <col min="15627" max="15627" width="7.28515625" style="18" bestFit="1" customWidth="1"/>
    <col min="15628" max="15628" width="8.7109375" style="18" bestFit="1" customWidth="1"/>
    <col min="15629" max="15629" width="5.7109375" style="18" bestFit="1" customWidth="1"/>
    <col min="15630" max="15630" width="10" style="18" bestFit="1" customWidth="1"/>
    <col min="15631" max="15631" width="8.28515625" style="18" customWidth="1"/>
    <col min="15632" max="15632" width="8.7109375" style="18" bestFit="1" customWidth="1"/>
    <col min="15633" max="15872" width="9.140625" style="18"/>
    <col min="15873" max="15873" width="10" style="18" customWidth="1"/>
    <col min="15874" max="15874" width="4.5703125" style="18" bestFit="1" customWidth="1"/>
    <col min="15875" max="15876" width="7.7109375" style="18" bestFit="1" customWidth="1"/>
    <col min="15877" max="15877" width="7.42578125" style="18" bestFit="1" customWidth="1"/>
    <col min="15878" max="15878" width="6.42578125" style="18" bestFit="1" customWidth="1"/>
    <col min="15879" max="15879" width="5.5703125" style="18" bestFit="1" customWidth="1"/>
    <col min="15880" max="15880" width="5.5703125" style="18" customWidth="1"/>
    <col min="15881" max="15881" width="10.7109375" style="18" bestFit="1" customWidth="1"/>
    <col min="15882" max="15882" width="10.28515625" style="18" bestFit="1" customWidth="1"/>
    <col min="15883" max="15883" width="7.28515625" style="18" bestFit="1" customWidth="1"/>
    <col min="15884" max="15884" width="8.7109375" style="18" bestFit="1" customWidth="1"/>
    <col min="15885" max="15885" width="5.7109375" style="18" bestFit="1" customWidth="1"/>
    <col min="15886" max="15886" width="10" style="18" bestFit="1" customWidth="1"/>
    <col min="15887" max="15887" width="8.28515625" style="18" customWidth="1"/>
    <col min="15888" max="15888" width="8.7109375" style="18" bestFit="1" customWidth="1"/>
    <col min="15889" max="16128" width="9.140625" style="18"/>
    <col min="16129" max="16129" width="10" style="18" customWidth="1"/>
    <col min="16130" max="16130" width="4.5703125" style="18" bestFit="1" customWidth="1"/>
    <col min="16131" max="16132" width="7.7109375" style="18" bestFit="1" customWidth="1"/>
    <col min="16133" max="16133" width="7.42578125" style="18" bestFit="1" customWidth="1"/>
    <col min="16134" max="16134" width="6.42578125" style="18" bestFit="1" customWidth="1"/>
    <col min="16135" max="16135" width="5.5703125" style="18" bestFit="1" customWidth="1"/>
    <col min="16136" max="16136" width="5.5703125" style="18" customWidth="1"/>
    <col min="16137" max="16137" width="10.7109375" style="18" bestFit="1" customWidth="1"/>
    <col min="16138" max="16138" width="10.28515625" style="18" bestFit="1" customWidth="1"/>
    <col min="16139" max="16139" width="7.28515625" style="18" bestFit="1" customWidth="1"/>
    <col min="16140" max="16140" width="8.7109375" style="18" bestFit="1" customWidth="1"/>
    <col min="16141" max="16141" width="5.7109375" style="18" bestFit="1" customWidth="1"/>
    <col min="16142" max="16142" width="10" style="18" bestFit="1" customWidth="1"/>
    <col min="16143" max="16143" width="8.28515625" style="18" customWidth="1"/>
    <col min="16144" max="16144" width="8.7109375" style="18" bestFit="1" customWidth="1"/>
    <col min="16145" max="16384" width="9.140625" style="18"/>
  </cols>
  <sheetData>
    <row r="1" spans="1:16" x14ac:dyDescent="0.25">
      <c r="A1" s="18" t="s">
        <v>73</v>
      </c>
      <c r="B1" s="18" t="s">
        <v>74</v>
      </c>
      <c r="C1" s="18" t="s">
        <v>0</v>
      </c>
      <c r="D1" s="18" t="s">
        <v>75</v>
      </c>
      <c r="E1" s="18" t="s">
        <v>76</v>
      </c>
      <c r="F1" s="19" t="s">
        <v>77</v>
      </c>
      <c r="G1" s="18" t="s">
        <v>78</v>
      </c>
      <c r="H1" s="19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20" t="s">
        <v>87</v>
      </c>
    </row>
    <row r="2" spans="1:16" x14ac:dyDescent="0.25">
      <c r="A2" s="18" t="s">
        <v>28</v>
      </c>
      <c r="B2" s="18">
        <v>1</v>
      </c>
      <c r="C2" s="18" t="s">
        <v>88</v>
      </c>
      <c r="D2" s="18" t="s">
        <v>89</v>
      </c>
      <c r="E2" s="18">
        <v>24</v>
      </c>
      <c r="F2" s="21">
        <f>E2/2.54</f>
        <v>9.4488188976377945</v>
      </c>
      <c r="G2" s="18">
        <v>20.5</v>
      </c>
      <c r="H2" s="21">
        <f t="shared" ref="H2:H81" si="0">G2*3.28</f>
        <v>67.239999999999995</v>
      </c>
      <c r="I2" s="18">
        <v>9.6</v>
      </c>
      <c r="J2" s="22">
        <f>I2*3.28</f>
        <v>31.487999999999996</v>
      </c>
      <c r="K2" s="22">
        <f t="shared" ref="K2:K81" si="1">(G2-I2)/G2*100</f>
        <v>53.170731707317074</v>
      </c>
      <c r="L2" s="22" t="s">
        <v>90</v>
      </c>
      <c r="M2" s="18">
        <v>20</v>
      </c>
      <c r="N2" s="20">
        <f>(F2^2)*0.005454</f>
        <v>0.48693409386818759</v>
      </c>
      <c r="O2" s="23">
        <f t="shared" ref="O2:O81" si="2">M2/(0.005454*F2^2)</f>
        <v>41.073320294992477</v>
      </c>
      <c r="P2" s="23">
        <f t="shared" ref="P2:P81" si="3">M2/N2</f>
        <v>41.073320294992477</v>
      </c>
    </row>
    <row r="3" spans="1:16" x14ac:dyDescent="0.25">
      <c r="A3" s="18" t="s">
        <v>28</v>
      </c>
      <c r="B3" s="18">
        <v>2</v>
      </c>
      <c r="C3" s="18" t="s">
        <v>88</v>
      </c>
      <c r="D3" s="18" t="s">
        <v>89</v>
      </c>
      <c r="E3" s="18">
        <v>30</v>
      </c>
      <c r="F3" s="21">
        <f t="shared" ref="F3:F9" si="4">E3/2.54</f>
        <v>11.811023622047244</v>
      </c>
      <c r="G3" s="18">
        <v>21.6</v>
      </c>
      <c r="H3" s="21">
        <f t="shared" si="0"/>
        <v>70.847999999999999</v>
      </c>
      <c r="I3" s="18">
        <v>12.8</v>
      </c>
      <c r="J3" s="22">
        <f t="shared" ref="J3:J82" si="5">I3*3.28</f>
        <v>41.984000000000002</v>
      </c>
      <c r="K3" s="22">
        <f t="shared" si="1"/>
        <v>40.740740740740748</v>
      </c>
      <c r="L3" s="22" t="s">
        <v>90</v>
      </c>
      <c r="M3" s="18">
        <v>20</v>
      </c>
      <c r="N3" s="20">
        <f t="shared" ref="N3:N82" si="6">(F3^2)*0.005454</f>
        <v>0.76083452166904331</v>
      </c>
      <c r="O3" s="23">
        <f t="shared" si="2"/>
        <v>26.286924988795178</v>
      </c>
      <c r="P3" s="23">
        <f t="shared" si="3"/>
        <v>26.286924988795178</v>
      </c>
    </row>
    <row r="4" spans="1:16" x14ac:dyDescent="0.25">
      <c r="A4" s="18" t="s">
        <v>28</v>
      </c>
      <c r="B4" s="18">
        <v>3</v>
      </c>
      <c r="C4" s="18" t="s">
        <v>88</v>
      </c>
      <c r="D4" s="18" t="s">
        <v>89</v>
      </c>
      <c r="E4" s="18">
        <v>30</v>
      </c>
      <c r="F4" s="21">
        <f t="shared" si="4"/>
        <v>11.811023622047244</v>
      </c>
      <c r="G4" s="18">
        <v>18.100000000000001</v>
      </c>
      <c r="H4" s="21">
        <f t="shared" si="0"/>
        <v>59.368000000000002</v>
      </c>
      <c r="I4" s="18">
        <v>10.4</v>
      </c>
      <c r="J4" s="22">
        <f t="shared" si="5"/>
        <v>34.112000000000002</v>
      </c>
      <c r="K4" s="22">
        <f t="shared" si="1"/>
        <v>42.541436464088399</v>
      </c>
      <c r="L4" s="22" t="s">
        <v>90</v>
      </c>
      <c r="M4" s="18">
        <v>20</v>
      </c>
      <c r="N4" s="20">
        <f t="shared" si="6"/>
        <v>0.76083452166904331</v>
      </c>
      <c r="O4" s="23">
        <f t="shared" si="2"/>
        <v>26.286924988795178</v>
      </c>
      <c r="P4" s="23">
        <f t="shared" si="3"/>
        <v>26.286924988795178</v>
      </c>
    </row>
    <row r="5" spans="1:16" x14ac:dyDescent="0.25">
      <c r="A5" s="18" t="s">
        <v>28</v>
      </c>
      <c r="B5" s="18">
        <v>4</v>
      </c>
      <c r="C5" s="18" t="s">
        <v>88</v>
      </c>
      <c r="D5" s="18" t="s">
        <v>89</v>
      </c>
      <c r="E5" s="18">
        <v>68</v>
      </c>
      <c r="F5" s="21">
        <f t="shared" si="4"/>
        <v>26.771653543307085</v>
      </c>
      <c r="G5" s="18">
        <v>31.6</v>
      </c>
      <c r="H5" s="21">
        <f t="shared" si="0"/>
        <v>103.648</v>
      </c>
      <c r="I5" s="18">
        <v>10.6</v>
      </c>
      <c r="J5" s="22">
        <f t="shared" si="5"/>
        <v>34.767999999999994</v>
      </c>
      <c r="K5" s="22">
        <f t="shared" si="1"/>
        <v>66.455696202531641</v>
      </c>
      <c r="L5" s="22" t="s">
        <v>53</v>
      </c>
      <c r="M5" s="18">
        <v>20</v>
      </c>
      <c r="N5" s="20">
        <f t="shared" si="6"/>
        <v>3.908998697997395</v>
      </c>
      <c r="O5" s="23">
        <f t="shared" si="2"/>
        <v>5.1163997599298581</v>
      </c>
      <c r="P5" s="23">
        <f t="shared" si="3"/>
        <v>5.1163997599298581</v>
      </c>
    </row>
    <row r="6" spans="1:16" x14ac:dyDescent="0.25">
      <c r="A6" s="18" t="s">
        <v>28</v>
      </c>
      <c r="B6" s="18">
        <v>5</v>
      </c>
      <c r="C6" s="18" t="s">
        <v>91</v>
      </c>
      <c r="D6" s="18" t="s">
        <v>89</v>
      </c>
      <c r="E6" s="18">
        <v>32</v>
      </c>
      <c r="F6" s="21">
        <f t="shared" si="4"/>
        <v>12.598425196850393</v>
      </c>
      <c r="G6" s="18">
        <v>18.3</v>
      </c>
      <c r="H6" s="21">
        <f t="shared" si="0"/>
        <v>60.024000000000001</v>
      </c>
      <c r="I6" s="18">
        <v>5.5</v>
      </c>
      <c r="J6" s="22">
        <f t="shared" si="5"/>
        <v>18.04</v>
      </c>
      <c r="K6" s="22">
        <f t="shared" si="1"/>
        <v>69.945355191256837</v>
      </c>
      <c r="L6" s="22" t="s">
        <v>90</v>
      </c>
      <c r="M6" s="18">
        <v>20</v>
      </c>
      <c r="N6" s="20">
        <f t="shared" si="6"/>
        <v>0.86566061132122241</v>
      </c>
      <c r="O6" s="23">
        <f t="shared" si="2"/>
        <v>23.103742665933265</v>
      </c>
      <c r="P6" s="23">
        <f t="shared" si="3"/>
        <v>23.103742665933265</v>
      </c>
    </row>
    <row r="7" spans="1:16" x14ac:dyDescent="0.25">
      <c r="A7" s="18" t="s">
        <v>28</v>
      </c>
      <c r="B7" s="18">
        <v>6</v>
      </c>
      <c r="C7" s="18" t="s">
        <v>92</v>
      </c>
      <c r="D7" s="18" t="s">
        <v>89</v>
      </c>
      <c r="E7" s="18">
        <v>20</v>
      </c>
      <c r="F7" s="21">
        <f t="shared" si="4"/>
        <v>7.8740157480314963</v>
      </c>
      <c r="G7" s="18">
        <v>8.9</v>
      </c>
      <c r="H7" s="21">
        <f t="shared" si="0"/>
        <v>29.192</v>
      </c>
      <c r="I7" s="18">
        <v>3</v>
      </c>
      <c r="J7" s="22">
        <f t="shared" si="5"/>
        <v>9.84</v>
      </c>
      <c r="K7" s="22">
        <f t="shared" si="1"/>
        <v>66.292134831460686</v>
      </c>
      <c r="L7" s="22" t="s">
        <v>93</v>
      </c>
      <c r="M7" s="18">
        <v>20</v>
      </c>
      <c r="N7" s="20">
        <f t="shared" si="6"/>
        <v>0.33814867629735262</v>
      </c>
      <c r="O7" s="23">
        <f t="shared" si="2"/>
        <v>59.14558122478914</v>
      </c>
      <c r="P7" s="23">
        <f t="shared" si="3"/>
        <v>59.14558122478914</v>
      </c>
    </row>
    <row r="8" spans="1:16" x14ac:dyDescent="0.25">
      <c r="A8" s="18" t="s">
        <v>28</v>
      </c>
      <c r="B8" s="18">
        <v>7</v>
      </c>
      <c r="C8" s="18" t="s">
        <v>92</v>
      </c>
      <c r="D8" s="18" t="s">
        <v>89</v>
      </c>
      <c r="E8" s="18">
        <v>15</v>
      </c>
      <c r="F8" s="21">
        <f t="shared" si="4"/>
        <v>5.9055118110236222</v>
      </c>
      <c r="G8" s="18">
        <v>9.5</v>
      </c>
      <c r="H8" s="21">
        <f t="shared" si="0"/>
        <v>31.159999999999997</v>
      </c>
      <c r="I8" s="18">
        <v>2.7</v>
      </c>
      <c r="J8" s="22">
        <f t="shared" si="5"/>
        <v>8.8559999999999999</v>
      </c>
      <c r="K8" s="22">
        <f t="shared" si="1"/>
        <v>71.578947368421055</v>
      </c>
      <c r="L8" s="22" t="s">
        <v>93</v>
      </c>
      <c r="M8" s="18">
        <v>20</v>
      </c>
      <c r="N8" s="20">
        <f t="shared" si="6"/>
        <v>0.19020863041726083</v>
      </c>
      <c r="O8" s="23">
        <f t="shared" si="2"/>
        <v>105.14769995518071</v>
      </c>
      <c r="P8" s="23">
        <f t="shared" si="3"/>
        <v>105.14769995518071</v>
      </c>
    </row>
    <row r="9" spans="1:16" x14ac:dyDescent="0.25">
      <c r="A9" s="18" t="s">
        <v>28</v>
      </c>
      <c r="B9" s="18">
        <v>8</v>
      </c>
      <c r="C9" s="18" t="s">
        <v>92</v>
      </c>
      <c r="D9" s="18" t="s">
        <v>89</v>
      </c>
      <c r="E9" s="18">
        <v>17</v>
      </c>
      <c r="F9" s="21">
        <f t="shared" si="4"/>
        <v>6.6929133858267713</v>
      </c>
      <c r="G9" s="18">
        <v>9.4</v>
      </c>
      <c r="H9" s="21">
        <f t="shared" si="0"/>
        <v>30.832000000000001</v>
      </c>
      <c r="I9" s="18">
        <v>4.0999999999999996</v>
      </c>
      <c r="J9" s="22">
        <f t="shared" si="5"/>
        <v>13.447999999999999</v>
      </c>
      <c r="K9" s="22">
        <f t="shared" si="1"/>
        <v>56.382978723404264</v>
      </c>
      <c r="L9" s="22" t="s">
        <v>93</v>
      </c>
      <c r="M9" s="18">
        <v>20</v>
      </c>
      <c r="N9" s="20">
        <f t="shared" si="6"/>
        <v>0.24431241862483719</v>
      </c>
      <c r="O9" s="23">
        <f t="shared" si="2"/>
        <v>81.862396158877729</v>
      </c>
      <c r="P9" s="23">
        <f t="shared" si="3"/>
        <v>81.862396158877729</v>
      </c>
    </row>
    <row r="10" spans="1:16" x14ac:dyDescent="0.25">
      <c r="A10" s="18" t="s">
        <v>28</v>
      </c>
      <c r="B10" s="18">
        <v>9</v>
      </c>
      <c r="C10" s="18" t="s">
        <v>92</v>
      </c>
      <c r="D10" s="18" t="s">
        <v>53</v>
      </c>
      <c r="E10" s="18">
        <v>19</v>
      </c>
      <c r="F10" s="21">
        <v>6</v>
      </c>
      <c r="G10" s="24">
        <v>4.8</v>
      </c>
      <c r="H10" s="21">
        <f t="shared" si="0"/>
        <v>15.743999999999998</v>
      </c>
      <c r="I10" s="25">
        <v>0</v>
      </c>
      <c r="J10" s="22">
        <f t="shared" si="5"/>
        <v>0</v>
      </c>
      <c r="K10" s="22">
        <f t="shared" si="1"/>
        <v>100</v>
      </c>
      <c r="L10" s="22"/>
      <c r="M10" s="18">
        <v>20</v>
      </c>
      <c r="N10" s="20">
        <f t="shared" si="6"/>
        <v>0.19634399999999999</v>
      </c>
      <c r="O10" s="23">
        <f t="shared" si="2"/>
        <v>101.86203805565742</v>
      </c>
      <c r="P10" s="23">
        <f t="shared" si="3"/>
        <v>101.86203805565742</v>
      </c>
    </row>
    <row r="11" spans="1:16" x14ac:dyDescent="0.25">
      <c r="A11" s="18" t="s">
        <v>28</v>
      </c>
      <c r="B11" s="18">
        <v>10</v>
      </c>
      <c r="C11" s="18" t="s">
        <v>88</v>
      </c>
      <c r="D11" s="18" t="s">
        <v>89</v>
      </c>
      <c r="E11" s="18">
        <v>18</v>
      </c>
      <c r="F11" s="21">
        <v>7</v>
      </c>
      <c r="G11" s="24">
        <v>13.9</v>
      </c>
      <c r="H11" s="21">
        <f t="shared" si="0"/>
        <v>45.591999999999999</v>
      </c>
      <c r="I11" s="25">
        <v>6.5</v>
      </c>
      <c r="J11" s="22">
        <f t="shared" si="5"/>
        <v>21.32</v>
      </c>
      <c r="K11" s="22">
        <f t="shared" si="1"/>
        <v>53.237410071942449</v>
      </c>
      <c r="L11" s="22" t="s">
        <v>90</v>
      </c>
      <c r="M11" s="18">
        <v>20</v>
      </c>
      <c r="N11" s="20">
        <f t="shared" si="6"/>
        <v>0.26724599999999998</v>
      </c>
      <c r="O11" s="23">
        <f t="shared" si="2"/>
        <v>74.83741571436056</v>
      </c>
      <c r="P11" s="23">
        <f t="shared" si="3"/>
        <v>74.83741571436056</v>
      </c>
    </row>
    <row r="12" spans="1:16" x14ac:dyDescent="0.25">
      <c r="A12" s="18" t="s">
        <v>28</v>
      </c>
      <c r="B12" s="18">
        <v>11</v>
      </c>
      <c r="C12" s="18" t="s">
        <v>88</v>
      </c>
      <c r="D12" s="18" t="s">
        <v>89</v>
      </c>
      <c r="E12" s="18">
        <v>7</v>
      </c>
      <c r="F12" s="21">
        <v>9.9</v>
      </c>
      <c r="G12" s="24">
        <v>9.9</v>
      </c>
      <c r="H12" s="21">
        <f t="shared" si="0"/>
        <v>32.472000000000001</v>
      </c>
      <c r="I12" s="25">
        <v>7.5</v>
      </c>
      <c r="J12" s="22">
        <f t="shared" si="5"/>
        <v>24.599999999999998</v>
      </c>
      <c r="K12" s="22">
        <f>(G12-I12)/G12*100</f>
        <v>24.242424242424246</v>
      </c>
      <c r="L12" s="22" t="s">
        <v>90</v>
      </c>
      <c r="M12" s="18">
        <v>5</v>
      </c>
      <c r="N12" s="20">
        <f t="shared" si="6"/>
        <v>0.53454654000000001</v>
      </c>
      <c r="O12" s="23">
        <f>M12/(0.005454*F12^2)</f>
        <v>9.3537225028151898</v>
      </c>
      <c r="P12" s="23">
        <f>M12/N12</f>
        <v>9.3537225028151898</v>
      </c>
    </row>
    <row r="13" spans="1:16" x14ac:dyDescent="0.25">
      <c r="A13" s="18" t="s">
        <v>29</v>
      </c>
      <c r="B13" s="18">
        <v>1</v>
      </c>
      <c r="C13" s="18" t="s">
        <v>44</v>
      </c>
      <c r="D13" s="18" t="s">
        <v>89</v>
      </c>
      <c r="E13" s="18">
        <v>50</v>
      </c>
      <c r="F13" s="21">
        <v>2</v>
      </c>
      <c r="G13" s="24">
        <v>16.8</v>
      </c>
      <c r="H13" s="21">
        <f t="shared" si="0"/>
        <v>55.103999999999999</v>
      </c>
      <c r="I13" s="25">
        <v>2.2999999999999998</v>
      </c>
      <c r="J13" s="22">
        <f t="shared" si="5"/>
        <v>7.5439999999999987</v>
      </c>
      <c r="K13" s="22">
        <f t="shared" si="1"/>
        <v>86.309523809523796</v>
      </c>
      <c r="L13" s="22" t="s">
        <v>90</v>
      </c>
      <c r="M13" s="18">
        <v>20</v>
      </c>
      <c r="N13" s="20">
        <f t="shared" si="6"/>
        <v>2.1815999999999999E-2</v>
      </c>
      <c r="O13" s="23">
        <f>M13/(0.005454*F13^2)</f>
        <v>916.7583425009168</v>
      </c>
      <c r="P13" s="23">
        <f>M13/N13</f>
        <v>916.7583425009168</v>
      </c>
    </row>
    <row r="14" spans="1:16" x14ac:dyDescent="0.25">
      <c r="A14" s="18" t="s">
        <v>29</v>
      </c>
      <c r="B14" s="18">
        <v>2</v>
      </c>
      <c r="C14" s="18" t="s">
        <v>44</v>
      </c>
      <c r="D14" s="18" t="s">
        <v>89</v>
      </c>
      <c r="E14" s="18">
        <v>42</v>
      </c>
      <c r="F14" s="21">
        <f>E14/2.54</f>
        <v>16.535433070866141</v>
      </c>
      <c r="G14" s="24">
        <v>16.8</v>
      </c>
      <c r="H14" s="21">
        <f t="shared" si="0"/>
        <v>55.103999999999999</v>
      </c>
      <c r="I14" s="25">
        <v>2.2999999999999998</v>
      </c>
      <c r="J14" s="22">
        <f t="shared" si="5"/>
        <v>7.5439999999999987</v>
      </c>
      <c r="K14" s="22">
        <f t="shared" si="1"/>
        <v>86.309523809523796</v>
      </c>
      <c r="L14" s="22" t="s">
        <v>90</v>
      </c>
      <c r="M14" s="18">
        <v>20</v>
      </c>
      <c r="N14" s="20">
        <f t="shared" si="6"/>
        <v>1.4912356624713248</v>
      </c>
      <c r="O14" s="23">
        <f t="shared" si="2"/>
        <v>13.411696422854684</v>
      </c>
      <c r="P14" s="23">
        <f t="shared" si="3"/>
        <v>13.411696422854684</v>
      </c>
    </row>
    <row r="15" spans="1:16" x14ac:dyDescent="0.25">
      <c r="A15" s="18" t="s">
        <v>29</v>
      </c>
      <c r="B15" s="18">
        <v>3</v>
      </c>
      <c r="C15" s="18" t="s">
        <v>44</v>
      </c>
      <c r="D15" s="18" t="s">
        <v>89</v>
      </c>
      <c r="E15" s="18">
        <v>27</v>
      </c>
      <c r="F15" s="21">
        <f>E15/2.54</f>
        <v>10.62992125984252</v>
      </c>
      <c r="G15" s="24">
        <v>9.8000000000000007</v>
      </c>
      <c r="H15" s="21">
        <f t="shared" si="0"/>
        <v>32.143999999999998</v>
      </c>
      <c r="I15" s="25">
        <v>4.5999999999999996</v>
      </c>
      <c r="J15" s="22">
        <f t="shared" si="5"/>
        <v>15.087999999999997</v>
      </c>
      <c r="K15" s="22">
        <f t="shared" si="1"/>
        <v>53.061224489795919</v>
      </c>
      <c r="L15" s="22" t="s">
        <v>93</v>
      </c>
      <c r="M15" s="18">
        <v>20</v>
      </c>
      <c r="N15" s="20">
        <f t="shared" si="6"/>
        <v>0.61627596255192518</v>
      </c>
      <c r="O15" s="23">
        <f t="shared" si="2"/>
        <v>32.452993813327375</v>
      </c>
      <c r="P15" s="23">
        <f t="shared" si="3"/>
        <v>32.452993813327375</v>
      </c>
    </row>
    <row r="16" spans="1:16" x14ac:dyDescent="0.25">
      <c r="A16" s="18" t="s">
        <v>29</v>
      </c>
      <c r="B16" s="18">
        <v>4</v>
      </c>
      <c r="C16" s="18" t="s">
        <v>45</v>
      </c>
      <c r="D16" s="18" t="s">
        <v>89</v>
      </c>
      <c r="E16" s="18">
        <v>24</v>
      </c>
      <c r="F16" s="21">
        <f t="shared" ref="F16:F96" si="7">E16/2.54</f>
        <v>9.4488188976377945</v>
      </c>
      <c r="G16" s="24">
        <v>20.5</v>
      </c>
      <c r="H16" s="21">
        <f t="shared" si="0"/>
        <v>67.239999999999995</v>
      </c>
      <c r="I16" s="25">
        <v>9.6</v>
      </c>
      <c r="J16" s="22">
        <f t="shared" si="5"/>
        <v>31.487999999999996</v>
      </c>
      <c r="K16" s="22">
        <f t="shared" si="1"/>
        <v>53.170731707317074</v>
      </c>
      <c r="L16" s="22" t="s">
        <v>90</v>
      </c>
      <c r="M16" s="18">
        <v>20</v>
      </c>
      <c r="N16" s="20">
        <f t="shared" si="6"/>
        <v>0.48693409386818759</v>
      </c>
      <c r="O16" s="23">
        <f t="shared" si="2"/>
        <v>41.073320294992477</v>
      </c>
      <c r="P16" s="23">
        <f t="shared" si="3"/>
        <v>41.073320294992477</v>
      </c>
    </row>
    <row r="17" spans="1:16" x14ac:dyDescent="0.25">
      <c r="A17" s="18" t="s">
        <v>29</v>
      </c>
      <c r="B17" s="18">
        <v>5</v>
      </c>
      <c r="C17" s="18" t="s">
        <v>46</v>
      </c>
      <c r="D17" s="18" t="s">
        <v>89</v>
      </c>
      <c r="E17" s="18">
        <v>25</v>
      </c>
      <c r="F17" s="21">
        <f t="shared" si="7"/>
        <v>9.8425196850393704</v>
      </c>
      <c r="G17" s="24">
        <v>22.6</v>
      </c>
      <c r="H17" s="21">
        <f t="shared" si="0"/>
        <v>74.128</v>
      </c>
      <c r="I17" s="25">
        <v>9.6</v>
      </c>
      <c r="J17" s="22">
        <f t="shared" si="5"/>
        <v>31.487999999999996</v>
      </c>
      <c r="K17" s="22">
        <f t="shared" si="1"/>
        <v>57.522123893805308</v>
      </c>
      <c r="L17" s="22" t="s">
        <v>90</v>
      </c>
      <c r="M17" s="18">
        <v>20</v>
      </c>
      <c r="N17" s="20">
        <f t="shared" si="6"/>
        <v>0.52835730671461345</v>
      </c>
      <c r="O17" s="23">
        <f t="shared" si="2"/>
        <v>37.853171983865053</v>
      </c>
      <c r="P17" s="23">
        <f t="shared" si="3"/>
        <v>37.853171983865053</v>
      </c>
    </row>
    <row r="18" spans="1:16" x14ac:dyDescent="0.25">
      <c r="A18" s="18" t="s">
        <v>29</v>
      </c>
      <c r="B18" s="18">
        <v>6</v>
      </c>
      <c r="C18" s="18" t="s">
        <v>45</v>
      </c>
      <c r="D18" s="18" t="s">
        <v>89</v>
      </c>
      <c r="E18" s="18">
        <v>68</v>
      </c>
      <c r="F18" s="21">
        <f t="shared" si="7"/>
        <v>26.771653543307085</v>
      </c>
      <c r="G18" s="24">
        <v>31.6</v>
      </c>
      <c r="H18" s="21">
        <f t="shared" si="0"/>
        <v>103.648</v>
      </c>
      <c r="I18" s="25">
        <v>10.6</v>
      </c>
      <c r="J18" s="22">
        <f t="shared" si="5"/>
        <v>34.767999999999994</v>
      </c>
      <c r="K18" s="22">
        <f t="shared" si="1"/>
        <v>66.455696202531641</v>
      </c>
      <c r="L18" s="22" t="s">
        <v>53</v>
      </c>
      <c r="M18" s="18">
        <v>20</v>
      </c>
      <c r="N18" s="20">
        <f t="shared" si="6"/>
        <v>3.908998697997395</v>
      </c>
      <c r="O18" s="23">
        <f t="shared" si="2"/>
        <v>5.1163997599298581</v>
      </c>
      <c r="P18" s="23">
        <f t="shared" si="3"/>
        <v>5.1163997599298581</v>
      </c>
    </row>
    <row r="19" spans="1:16" x14ac:dyDescent="0.25">
      <c r="A19" s="18" t="s">
        <v>29</v>
      </c>
      <c r="B19" s="18">
        <v>7</v>
      </c>
      <c r="C19" s="18" t="s">
        <v>45</v>
      </c>
      <c r="D19" s="18" t="s">
        <v>89</v>
      </c>
      <c r="E19" s="18">
        <v>60</v>
      </c>
      <c r="F19" s="21">
        <f t="shared" si="7"/>
        <v>23.622047244094489</v>
      </c>
      <c r="G19" s="24">
        <v>36.799999999999997</v>
      </c>
      <c r="H19" s="21">
        <f t="shared" si="0"/>
        <v>120.70399999999998</v>
      </c>
      <c r="I19" s="25">
        <v>13.4</v>
      </c>
      <c r="J19" s="22">
        <f t="shared" si="5"/>
        <v>43.951999999999998</v>
      </c>
      <c r="K19" s="22">
        <f t="shared" si="1"/>
        <v>63.586956521739133</v>
      </c>
      <c r="L19" s="22" t="s">
        <v>53</v>
      </c>
      <c r="M19" s="18">
        <v>20</v>
      </c>
      <c r="N19" s="20">
        <f t="shared" si="6"/>
        <v>3.0433380866761732</v>
      </c>
      <c r="O19" s="23">
        <f t="shared" si="2"/>
        <v>6.5717312471987945</v>
      </c>
      <c r="P19" s="23">
        <f t="shared" si="3"/>
        <v>6.5717312471987945</v>
      </c>
    </row>
    <row r="20" spans="1:16" x14ac:dyDescent="0.25">
      <c r="A20" s="18" t="s">
        <v>29</v>
      </c>
      <c r="B20" s="18">
        <v>8</v>
      </c>
      <c r="C20" s="18" t="s">
        <v>45</v>
      </c>
      <c r="D20" s="18" t="s">
        <v>89</v>
      </c>
      <c r="E20" s="18">
        <v>52</v>
      </c>
      <c r="F20" s="21">
        <f t="shared" si="7"/>
        <v>20.472440944881889</v>
      </c>
      <c r="G20" s="24">
        <v>29.5</v>
      </c>
      <c r="H20" s="21">
        <f t="shared" si="0"/>
        <v>96.759999999999991</v>
      </c>
      <c r="I20" s="25">
        <v>12.7</v>
      </c>
      <c r="J20" s="22">
        <f t="shared" si="5"/>
        <v>41.655999999999992</v>
      </c>
      <c r="K20" s="22">
        <f t="shared" si="1"/>
        <v>56.949152542372886</v>
      </c>
      <c r="L20" s="22" t="s">
        <v>53</v>
      </c>
      <c r="M20" s="18">
        <v>20</v>
      </c>
      <c r="N20" s="20">
        <f t="shared" si="6"/>
        <v>2.2858850517701033</v>
      </c>
      <c r="O20" s="23">
        <f t="shared" si="2"/>
        <v>8.7493463350279814</v>
      </c>
      <c r="P20" s="23">
        <f t="shared" si="3"/>
        <v>8.7493463350279814</v>
      </c>
    </row>
    <row r="21" spans="1:16" x14ac:dyDescent="0.25">
      <c r="A21" s="18" t="s">
        <v>29</v>
      </c>
      <c r="B21" s="18">
        <v>9</v>
      </c>
      <c r="C21" s="18" t="s">
        <v>45</v>
      </c>
      <c r="D21" s="18" t="s">
        <v>89</v>
      </c>
      <c r="E21" s="18">
        <v>27</v>
      </c>
      <c r="F21" s="21">
        <f t="shared" si="7"/>
        <v>10.62992125984252</v>
      </c>
      <c r="G21" s="24">
        <v>24.9</v>
      </c>
      <c r="H21" s="21">
        <f t="shared" si="0"/>
        <v>81.671999999999997</v>
      </c>
      <c r="I21" s="25">
        <v>9.6999999999999993</v>
      </c>
      <c r="J21" s="22">
        <f t="shared" si="5"/>
        <v>31.815999999999995</v>
      </c>
      <c r="K21" s="22">
        <f t="shared" si="1"/>
        <v>61.044176706827315</v>
      </c>
      <c r="L21" s="22" t="s">
        <v>90</v>
      </c>
      <c r="M21" s="18">
        <v>20</v>
      </c>
      <c r="N21" s="20">
        <f t="shared" si="6"/>
        <v>0.61627596255192518</v>
      </c>
      <c r="O21" s="23">
        <f t="shared" si="2"/>
        <v>32.452993813327375</v>
      </c>
      <c r="P21" s="23">
        <f t="shared" si="3"/>
        <v>32.452993813327375</v>
      </c>
    </row>
    <row r="22" spans="1:16" x14ac:dyDescent="0.25">
      <c r="A22" s="18" t="s">
        <v>29</v>
      </c>
      <c r="B22" s="18">
        <v>10</v>
      </c>
      <c r="C22" s="18" t="s">
        <v>47</v>
      </c>
      <c r="D22" s="18" t="s">
        <v>89</v>
      </c>
      <c r="E22" s="18">
        <v>65</v>
      </c>
      <c r="F22" s="21">
        <f t="shared" si="7"/>
        <v>25.590551181102363</v>
      </c>
      <c r="G22" s="24">
        <v>20.8</v>
      </c>
      <c r="H22" s="21">
        <f t="shared" si="0"/>
        <v>68.224000000000004</v>
      </c>
      <c r="I22" s="25">
        <v>8.6999999999999993</v>
      </c>
      <c r="J22" s="22">
        <f t="shared" si="5"/>
        <v>28.535999999999994</v>
      </c>
      <c r="K22" s="22">
        <f t="shared" si="1"/>
        <v>58.173076923076927</v>
      </c>
      <c r="L22" s="22" t="s">
        <v>90</v>
      </c>
      <c r="M22" s="18">
        <v>20</v>
      </c>
      <c r="N22" s="20">
        <f t="shared" si="6"/>
        <v>3.5716953933907871</v>
      </c>
      <c r="O22" s="23">
        <f t="shared" si="2"/>
        <v>5.5995816544179071</v>
      </c>
      <c r="P22" s="23">
        <f t="shared" si="3"/>
        <v>5.5995816544179071</v>
      </c>
    </row>
    <row r="23" spans="1:16" x14ac:dyDescent="0.25">
      <c r="A23" s="18" t="s">
        <v>29</v>
      </c>
      <c r="B23" s="18">
        <v>11</v>
      </c>
      <c r="C23" s="18" t="s">
        <v>45</v>
      </c>
      <c r="D23" s="18" t="s">
        <v>89</v>
      </c>
      <c r="E23" s="18">
        <v>32</v>
      </c>
      <c r="F23" s="21">
        <f t="shared" si="7"/>
        <v>12.598425196850393</v>
      </c>
      <c r="G23" s="24">
        <v>17.8</v>
      </c>
      <c r="H23" s="21">
        <f t="shared" si="0"/>
        <v>58.384</v>
      </c>
      <c r="I23" s="25">
        <v>5.6</v>
      </c>
      <c r="J23" s="22">
        <f t="shared" si="5"/>
        <v>18.367999999999999</v>
      </c>
      <c r="K23" s="22">
        <f t="shared" si="1"/>
        <v>68.539325842696627</v>
      </c>
      <c r="L23" s="22" t="s">
        <v>93</v>
      </c>
      <c r="M23" s="18">
        <v>20</v>
      </c>
      <c r="N23" s="20">
        <f t="shared" si="6"/>
        <v>0.86566061132122241</v>
      </c>
      <c r="O23" s="23">
        <f t="shared" si="2"/>
        <v>23.103742665933265</v>
      </c>
      <c r="P23" s="23">
        <f t="shared" si="3"/>
        <v>23.103742665933265</v>
      </c>
    </row>
    <row r="24" spans="1:16" x14ac:dyDescent="0.25">
      <c r="A24" s="18" t="s">
        <v>29</v>
      </c>
      <c r="B24" s="18">
        <v>12</v>
      </c>
      <c r="C24" s="18" t="s">
        <v>47</v>
      </c>
      <c r="D24" s="18" t="s">
        <v>89</v>
      </c>
      <c r="E24" s="18">
        <v>5</v>
      </c>
      <c r="F24" s="21">
        <f t="shared" si="7"/>
        <v>1.9685039370078741</v>
      </c>
      <c r="G24" s="24">
        <v>3</v>
      </c>
      <c r="H24" s="21">
        <f t="shared" si="0"/>
        <v>9.84</v>
      </c>
      <c r="I24" s="25">
        <v>0.1</v>
      </c>
      <c r="J24" s="22">
        <f t="shared" si="5"/>
        <v>0.32800000000000001</v>
      </c>
      <c r="K24" s="22">
        <f t="shared" si="1"/>
        <v>96.666666666666671</v>
      </c>
      <c r="L24" s="22" t="s">
        <v>94</v>
      </c>
      <c r="M24" s="18">
        <v>5</v>
      </c>
      <c r="N24" s="20">
        <f t="shared" si="6"/>
        <v>2.1134292268584539E-2</v>
      </c>
      <c r="O24" s="23">
        <f>M24/(0.005454*F24^2)</f>
        <v>236.58232489915656</v>
      </c>
      <c r="P24" s="23">
        <f>M24/N24</f>
        <v>236.58232489915656</v>
      </c>
    </row>
    <row r="25" spans="1:16" x14ac:dyDescent="0.25">
      <c r="A25" s="18" t="s">
        <v>29</v>
      </c>
      <c r="B25" s="18">
        <v>13</v>
      </c>
      <c r="C25" s="18" t="s">
        <v>45</v>
      </c>
      <c r="D25" s="18" t="s">
        <v>89</v>
      </c>
      <c r="E25" s="18">
        <v>15.2</v>
      </c>
      <c r="F25" s="21">
        <f t="shared" si="7"/>
        <v>5.984251968503937</v>
      </c>
      <c r="G25" s="24">
        <v>12</v>
      </c>
      <c r="H25" s="21">
        <f t="shared" si="0"/>
        <v>39.36</v>
      </c>
      <c r="I25" s="25">
        <v>5</v>
      </c>
      <c r="J25" s="22">
        <f t="shared" si="5"/>
        <v>16.399999999999999</v>
      </c>
      <c r="K25" s="22">
        <f t="shared" si="1"/>
        <v>58.333333333333336</v>
      </c>
      <c r="L25" s="22" t="s">
        <v>93</v>
      </c>
      <c r="M25" s="18">
        <v>5</v>
      </c>
      <c r="N25" s="20">
        <f t="shared" si="6"/>
        <v>0.19531467542935085</v>
      </c>
      <c r="O25" s="23">
        <f>M25/(0.005454*F25^2)</f>
        <v>25.599714865300012</v>
      </c>
      <c r="P25" s="23">
        <f>M25/N25</f>
        <v>25.599714865300012</v>
      </c>
    </row>
    <row r="26" spans="1:16" x14ac:dyDescent="0.25">
      <c r="A26" s="18" t="s">
        <v>29</v>
      </c>
      <c r="B26" s="18">
        <v>14</v>
      </c>
      <c r="C26" s="18" t="s">
        <v>48</v>
      </c>
      <c r="D26" s="18" t="s">
        <v>89</v>
      </c>
      <c r="E26" s="18">
        <v>10</v>
      </c>
      <c r="F26" s="21">
        <f t="shared" si="7"/>
        <v>3.9370078740157481</v>
      </c>
      <c r="G26" s="24">
        <v>5</v>
      </c>
      <c r="H26" s="21">
        <f t="shared" si="0"/>
        <v>16.399999999999999</v>
      </c>
      <c r="I26" s="25">
        <v>0.1</v>
      </c>
      <c r="J26" s="22">
        <f t="shared" si="5"/>
        <v>0.32800000000000001</v>
      </c>
      <c r="K26" s="22">
        <f t="shared" si="1"/>
        <v>98.000000000000014</v>
      </c>
      <c r="L26" s="22" t="s">
        <v>93</v>
      </c>
      <c r="M26" s="18">
        <v>5</v>
      </c>
      <c r="N26" s="20">
        <f t="shared" si="6"/>
        <v>8.4537169074338156E-2</v>
      </c>
      <c r="O26" s="23">
        <f>M26/(0.005454*F26^2)</f>
        <v>59.14558122478914</v>
      </c>
      <c r="P26" s="23">
        <f>M26/N26</f>
        <v>59.14558122478914</v>
      </c>
    </row>
    <row r="27" spans="1:16" x14ac:dyDescent="0.25">
      <c r="A27" s="18" t="s">
        <v>29</v>
      </c>
      <c r="B27" s="18">
        <v>15</v>
      </c>
      <c r="C27" s="18" t="s">
        <v>48</v>
      </c>
      <c r="D27" s="18" t="s">
        <v>53</v>
      </c>
      <c r="E27" s="18">
        <v>9</v>
      </c>
      <c r="F27" s="21">
        <f t="shared" si="7"/>
        <v>3.5433070866141732</v>
      </c>
      <c r="G27" s="24">
        <v>4</v>
      </c>
      <c r="H27" s="21">
        <f t="shared" si="0"/>
        <v>13.12</v>
      </c>
      <c r="I27" s="25"/>
      <c r="J27" s="22">
        <f t="shared" si="5"/>
        <v>0</v>
      </c>
      <c r="K27" s="22">
        <f>(G27-I27)/G27*100</f>
        <v>100</v>
      </c>
      <c r="L27" s="22"/>
      <c r="M27" s="18">
        <v>5</v>
      </c>
      <c r="N27" s="20">
        <f t="shared" si="6"/>
        <v>6.8475106950213901E-2</v>
      </c>
      <c r="O27" s="23">
        <f>M27/(0.005454*F27^2)</f>
        <v>73.019236079986598</v>
      </c>
      <c r="P27" s="23">
        <f>M27/N27</f>
        <v>73.019236079986598</v>
      </c>
    </row>
    <row r="28" spans="1:16" x14ac:dyDescent="0.25">
      <c r="A28" s="18" t="s">
        <v>29</v>
      </c>
      <c r="B28" s="18">
        <v>16</v>
      </c>
      <c r="C28" s="18" t="s">
        <v>48</v>
      </c>
      <c r="D28" s="18" t="s">
        <v>89</v>
      </c>
      <c r="E28" s="18">
        <v>14</v>
      </c>
      <c r="F28" s="21">
        <f t="shared" si="7"/>
        <v>5.5118110236220472</v>
      </c>
      <c r="G28" s="24">
        <v>8</v>
      </c>
      <c r="H28" s="21">
        <f t="shared" si="0"/>
        <v>26.24</v>
      </c>
      <c r="I28" s="25">
        <v>5</v>
      </c>
      <c r="J28" s="22">
        <f t="shared" si="5"/>
        <v>16.399999999999999</v>
      </c>
      <c r="K28" s="22">
        <f>(G28-I28)/G28*100</f>
        <v>37.5</v>
      </c>
      <c r="L28" s="22" t="s">
        <v>93</v>
      </c>
      <c r="M28" s="18">
        <v>5</v>
      </c>
      <c r="N28" s="20">
        <f t="shared" si="6"/>
        <v>0.16569285138570275</v>
      </c>
      <c r="O28" s="23">
        <f>M28/(0.005454*F28^2)</f>
        <v>30.176316951423036</v>
      </c>
      <c r="P28" s="23">
        <f>M28/N28</f>
        <v>30.176316951423036</v>
      </c>
    </row>
    <row r="29" spans="1:16" x14ac:dyDescent="0.25">
      <c r="A29" s="18" t="s">
        <v>30</v>
      </c>
      <c r="B29" s="18">
        <v>1</v>
      </c>
      <c r="C29" s="18" t="s">
        <v>49</v>
      </c>
      <c r="D29" s="18" t="s">
        <v>89</v>
      </c>
      <c r="E29" s="18">
        <v>80</v>
      </c>
      <c r="F29" s="21">
        <f t="shared" si="7"/>
        <v>31.496062992125985</v>
      </c>
      <c r="G29" s="24">
        <v>11.5</v>
      </c>
      <c r="H29" s="21">
        <f t="shared" si="0"/>
        <v>37.72</v>
      </c>
      <c r="I29" s="25">
        <v>1.5</v>
      </c>
      <c r="J29" s="22">
        <f t="shared" si="5"/>
        <v>4.92</v>
      </c>
      <c r="K29" s="22">
        <f t="shared" si="1"/>
        <v>86.956521739130437</v>
      </c>
      <c r="L29" s="22" t="s">
        <v>90</v>
      </c>
      <c r="M29" s="18">
        <v>20</v>
      </c>
      <c r="N29" s="20">
        <f t="shared" si="6"/>
        <v>5.410378820757642</v>
      </c>
      <c r="O29" s="23">
        <f t="shared" si="2"/>
        <v>3.6965988265493213</v>
      </c>
      <c r="P29" s="23">
        <f t="shared" si="3"/>
        <v>3.6965988265493213</v>
      </c>
    </row>
    <row r="30" spans="1:16" x14ac:dyDescent="0.25">
      <c r="A30" s="18" t="s">
        <v>30</v>
      </c>
      <c r="B30" s="18">
        <v>2</v>
      </c>
      <c r="C30" s="18" t="s">
        <v>45</v>
      </c>
      <c r="D30" s="18" t="s">
        <v>89</v>
      </c>
      <c r="E30" s="18">
        <v>80</v>
      </c>
      <c r="F30" s="21">
        <f t="shared" si="7"/>
        <v>31.496062992125985</v>
      </c>
      <c r="G30" s="24">
        <v>18.8</v>
      </c>
      <c r="H30" s="21">
        <f t="shared" si="0"/>
        <v>61.664000000000001</v>
      </c>
      <c r="I30" s="25">
        <v>7.4</v>
      </c>
      <c r="J30" s="22">
        <f t="shared" si="5"/>
        <v>24.271999999999998</v>
      </c>
      <c r="K30" s="22">
        <f t="shared" si="1"/>
        <v>60.638297872340431</v>
      </c>
      <c r="L30" s="22" t="s">
        <v>93</v>
      </c>
      <c r="M30" s="18">
        <v>20</v>
      </c>
      <c r="N30" s="20">
        <f t="shared" si="6"/>
        <v>5.410378820757642</v>
      </c>
      <c r="O30" s="23">
        <f t="shared" si="2"/>
        <v>3.6965988265493213</v>
      </c>
      <c r="P30" s="23">
        <f t="shared" si="3"/>
        <v>3.6965988265493213</v>
      </c>
    </row>
    <row r="31" spans="1:16" x14ac:dyDescent="0.25">
      <c r="A31" s="18" t="s">
        <v>30</v>
      </c>
      <c r="B31" s="18">
        <v>3</v>
      </c>
      <c r="C31" s="18" t="s">
        <v>45</v>
      </c>
      <c r="D31" s="18" t="s">
        <v>89</v>
      </c>
      <c r="E31" s="18">
        <v>87</v>
      </c>
      <c r="F31" s="21">
        <f t="shared" si="7"/>
        <v>34.251968503937007</v>
      </c>
      <c r="G31" s="24">
        <v>17</v>
      </c>
      <c r="H31" s="21">
        <f t="shared" si="0"/>
        <v>55.76</v>
      </c>
      <c r="I31" s="25">
        <v>6</v>
      </c>
      <c r="J31" s="22">
        <f t="shared" si="5"/>
        <v>19.68</v>
      </c>
      <c r="K31" s="22">
        <f t="shared" si="1"/>
        <v>64.705882352941174</v>
      </c>
      <c r="L31" s="22" t="s">
        <v>93</v>
      </c>
      <c r="M31" s="18">
        <v>20</v>
      </c>
      <c r="N31" s="20">
        <f t="shared" si="6"/>
        <v>6.3986183272366537</v>
      </c>
      <c r="O31" s="23">
        <f t="shared" si="2"/>
        <v>3.1256747905820665</v>
      </c>
      <c r="P31" s="23">
        <f t="shared" si="3"/>
        <v>3.1256747905820665</v>
      </c>
    </row>
    <row r="32" spans="1:16" x14ac:dyDescent="0.25">
      <c r="A32" s="18" t="s">
        <v>30</v>
      </c>
      <c r="B32" s="18">
        <v>4</v>
      </c>
      <c r="C32" s="18" t="s">
        <v>45</v>
      </c>
      <c r="D32" s="18" t="s">
        <v>53</v>
      </c>
      <c r="E32" s="18">
        <v>73</v>
      </c>
      <c r="F32" s="21">
        <f t="shared" si="7"/>
        <v>28.740157480314959</v>
      </c>
      <c r="G32" s="24">
        <v>17.2</v>
      </c>
      <c r="H32" s="21">
        <f t="shared" si="0"/>
        <v>56.415999999999997</v>
      </c>
      <c r="I32" s="25">
        <v>0</v>
      </c>
      <c r="J32" s="22">
        <f t="shared" si="5"/>
        <v>0</v>
      </c>
      <c r="K32" s="22">
        <f t="shared" si="1"/>
        <v>100</v>
      </c>
      <c r="L32" s="22" t="s">
        <v>93</v>
      </c>
      <c r="M32" s="18">
        <v>20</v>
      </c>
      <c r="N32" s="20">
        <f t="shared" si="6"/>
        <v>4.5049857399714792</v>
      </c>
      <c r="O32" s="23">
        <f t="shared" si="2"/>
        <v>4.4395257064957141</v>
      </c>
      <c r="P32" s="23">
        <f t="shared" si="3"/>
        <v>4.4395257064957141</v>
      </c>
    </row>
    <row r="33" spans="1:16" x14ac:dyDescent="0.25">
      <c r="A33" s="18" t="s">
        <v>30</v>
      </c>
      <c r="B33" s="18">
        <v>5</v>
      </c>
      <c r="C33" s="18" t="s">
        <v>45</v>
      </c>
      <c r="D33" s="18" t="s">
        <v>89</v>
      </c>
      <c r="E33" s="18">
        <v>110</v>
      </c>
      <c r="F33" s="21">
        <f t="shared" si="7"/>
        <v>43.30708661417323</v>
      </c>
      <c r="G33" s="24">
        <v>24</v>
      </c>
      <c r="H33" s="21">
        <f t="shared" si="0"/>
        <v>78.72</v>
      </c>
      <c r="I33" s="25">
        <v>5.2</v>
      </c>
      <c r="J33" s="22">
        <f t="shared" si="5"/>
        <v>17.056000000000001</v>
      </c>
      <c r="K33" s="22">
        <f t="shared" si="1"/>
        <v>78.333333333333329</v>
      </c>
      <c r="L33" s="22" t="s">
        <v>90</v>
      </c>
      <c r="M33" s="18">
        <v>20</v>
      </c>
      <c r="N33" s="20">
        <f t="shared" si="6"/>
        <v>10.228997457994916</v>
      </c>
      <c r="O33" s="23">
        <f t="shared" si="2"/>
        <v>1.9552258256128643</v>
      </c>
      <c r="P33" s="23">
        <f t="shared" si="3"/>
        <v>1.9552258256128643</v>
      </c>
    </row>
    <row r="34" spans="1:16" x14ac:dyDescent="0.25">
      <c r="A34" s="18" t="s">
        <v>30</v>
      </c>
      <c r="B34" s="18">
        <v>6</v>
      </c>
      <c r="C34" s="18" t="s">
        <v>45</v>
      </c>
      <c r="D34" s="18" t="s">
        <v>89</v>
      </c>
      <c r="E34" s="18">
        <v>78</v>
      </c>
      <c r="F34" s="21">
        <f t="shared" si="7"/>
        <v>30.708661417322833</v>
      </c>
      <c r="G34" s="24">
        <v>24</v>
      </c>
      <c r="H34" s="21">
        <f t="shared" si="0"/>
        <v>78.72</v>
      </c>
      <c r="I34" s="25">
        <v>6.1</v>
      </c>
      <c r="J34" s="22">
        <f t="shared" si="5"/>
        <v>20.007999999999999</v>
      </c>
      <c r="K34" s="22">
        <f t="shared" si="1"/>
        <v>74.583333333333329</v>
      </c>
      <c r="L34" s="22" t="s">
        <v>90</v>
      </c>
      <c r="M34" s="18">
        <v>20</v>
      </c>
      <c r="N34" s="20">
        <f>(F34^2)*0.005454</f>
        <v>5.1432413664827328</v>
      </c>
      <c r="O34" s="23">
        <f t="shared" si="2"/>
        <v>3.888598371123547</v>
      </c>
      <c r="P34" s="23">
        <f t="shared" si="3"/>
        <v>3.888598371123547</v>
      </c>
    </row>
    <row r="35" spans="1:16" x14ac:dyDescent="0.25">
      <c r="A35" s="18" t="s">
        <v>30</v>
      </c>
      <c r="B35" s="18">
        <v>7</v>
      </c>
      <c r="C35" s="18" t="s">
        <v>45</v>
      </c>
      <c r="D35" s="18" t="s">
        <v>89</v>
      </c>
      <c r="E35" s="18">
        <v>95</v>
      </c>
      <c r="F35" s="21">
        <f t="shared" si="7"/>
        <v>37.401574803149607</v>
      </c>
      <c r="G35" s="24">
        <v>25</v>
      </c>
      <c r="H35" s="21">
        <f t="shared" si="0"/>
        <v>82</v>
      </c>
      <c r="I35" s="25">
        <v>8</v>
      </c>
      <c r="J35" s="22">
        <f t="shared" si="5"/>
        <v>26.24</v>
      </c>
      <c r="K35" s="22">
        <f t="shared" si="1"/>
        <v>68</v>
      </c>
      <c r="L35" s="22" t="s">
        <v>90</v>
      </c>
      <c r="M35" s="18">
        <v>20</v>
      </c>
      <c r="N35" s="20">
        <f t="shared" si="6"/>
        <v>7.6294795089590179</v>
      </c>
      <c r="O35" s="23">
        <f t="shared" si="2"/>
        <v>2.6214108022067211</v>
      </c>
      <c r="P35" s="23">
        <f t="shared" si="3"/>
        <v>2.6214108022067211</v>
      </c>
    </row>
    <row r="36" spans="1:16" x14ac:dyDescent="0.25">
      <c r="A36" s="18" t="s">
        <v>30</v>
      </c>
      <c r="B36" s="18">
        <v>8</v>
      </c>
      <c r="C36" s="18" t="s">
        <v>45</v>
      </c>
      <c r="D36" s="18" t="s">
        <v>89</v>
      </c>
      <c r="E36" s="18">
        <v>4</v>
      </c>
      <c r="F36" s="21">
        <f t="shared" si="7"/>
        <v>1.5748031496062991</v>
      </c>
      <c r="G36" s="24">
        <v>3</v>
      </c>
      <c r="H36" s="21">
        <f t="shared" si="0"/>
        <v>9.84</v>
      </c>
      <c r="I36" s="25">
        <v>0.5</v>
      </c>
      <c r="J36" s="22">
        <f t="shared" si="5"/>
        <v>1.64</v>
      </c>
      <c r="K36" s="22">
        <f t="shared" si="1"/>
        <v>83.333333333333343</v>
      </c>
      <c r="L36" s="22" t="s">
        <v>94</v>
      </c>
      <c r="M36" s="18">
        <v>5</v>
      </c>
      <c r="N36" s="20">
        <f t="shared" si="6"/>
        <v>1.35259470518941E-2</v>
      </c>
      <c r="O36" s="23">
        <f t="shared" si="2"/>
        <v>369.65988265493223</v>
      </c>
      <c r="P36" s="23">
        <f t="shared" si="3"/>
        <v>369.65988265493223</v>
      </c>
    </row>
    <row r="37" spans="1:16" x14ac:dyDescent="0.25">
      <c r="A37" s="18" t="s">
        <v>30</v>
      </c>
      <c r="B37" s="18">
        <v>9</v>
      </c>
      <c r="C37" s="18" t="s">
        <v>45</v>
      </c>
      <c r="D37" s="18" t="s">
        <v>89</v>
      </c>
      <c r="E37" s="18">
        <v>5</v>
      </c>
      <c r="F37" s="21">
        <f t="shared" si="7"/>
        <v>1.9685039370078741</v>
      </c>
      <c r="G37" s="24">
        <v>3.2</v>
      </c>
      <c r="H37" s="21">
        <f t="shared" si="0"/>
        <v>10.496</v>
      </c>
      <c r="I37" s="25">
        <v>2</v>
      </c>
      <c r="J37" s="22">
        <f t="shared" si="5"/>
        <v>6.56</v>
      </c>
      <c r="K37" s="22">
        <f t="shared" si="1"/>
        <v>37.500000000000007</v>
      </c>
      <c r="L37" s="22" t="s">
        <v>94</v>
      </c>
      <c r="M37" s="18">
        <v>5</v>
      </c>
      <c r="N37" s="20">
        <f t="shared" si="6"/>
        <v>2.1134292268584539E-2</v>
      </c>
      <c r="O37" s="23">
        <f t="shared" si="2"/>
        <v>236.58232489915656</v>
      </c>
      <c r="P37" s="23">
        <f t="shared" si="3"/>
        <v>236.58232489915656</v>
      </c>
    </row>
    <row r="38" spans="1:16" x14ac:dyDescent="0.25">
      <c r="A38" s="18" t="s">
        <v>30</v>
      </c>
      <c r="B38" s="18">
        <v>10</v>
      </c>
      <c r="C38" s="18" t="s">
        <v>45</v>
      </c>
      <c r="D38" s="18" t="s">
        <v>89</v>
      </c>
      <c r="E38" s="18">
        <v>7</v>
      </c>
      <c r="F38" s="21">
        <f t="shared" si="7"/>
        <v>2.7559055118110236</v>
      </c>
      <c r="G38" s="24">
        <v>4</v>
      </c>
      <c r="H38" s="21">
        <f t="shared" si="0"/>
        <v>13.12</v>
      </c>
      <c r="I38" s="25">
        <v>2.8</v>
      </c>
      <c r="J38" s="22">
        <f t="shared" si="5"/>
        <v>9.1839999999999993</v>
      </c>
      <c r="K38" s="22">
        <f t="shared" si="1"/>
        <v>30.000000000000004</v>
      </c>
      <c r="L38" s="22" t="s">
        <v>94</v>
      </c>
      <c r="M38" s="18">
        <v>5</v>
      </c>
      <c r="N38" s="20">
        <f t="shared" si="6"/>
        <v>4.1423212846425687E-2</v>
      </c>
      <c r="O38" s="23">
        <f t="shared" si="2"/>
        <v>120.70526780569215</v>
      </c>
      <c r="P38" s="23">
        <f t="shared" si="3"/>
        <v>120.70526780569215</v>
      </c>
    </row>
    <row r="39" spans="1:16" x14ac:dyDescent="0.25">
      <c r="A39" s="18" t="s">
        <v>30</v>
      </c>
      <c r="B39" s="18">
        <v>11</v>
      </c>
      <c r="C39" s="18" t="s">
        <v>45</v>
      </c>
      <c r="D39" s="18" t="s">
        <v>89</v>
      </c>
      <c r="E39" s="18">
        <v>6</v>
      </c>
      <c r="F39" s="21">
        <f t="shared" si="7"/>
        <v>2.3622047244094486</v>
      </c>
      <c r="G39" s="24">
        <v>4</v>
      </c>
      <c r="H39" s="21">
        <f t="shared" si="0"/>
        <v>13.12</v>
      </c>
      <c r="I39" s="25">
        <v>3</v>
      </c>
      <c r="J39" s="22">
        <f t="shared" si="5"/>
        <v>9.84</v>
      </c>
      <c r="K39" s="22">
        <f t="shared" si="1"/>
        <v>25</v>
      </c>
      <c r="L39" s="22" t="s">
        <v>94</v>
      </c>
      <c r="M39" s="18">
        <v>5</v>
      </c>
      <c r="N39" s="20">
        <f t="shared" si="6"/>
        <v>3.0433380866761724E-2</v>
      </c>
      <c r="O39" s="23">
        <f t="shared" si="2"/>
        <v>164.29328117996991</v>
      </c>
      <c r="P39" s="23">
        <f t="shared" si="3"/>
        <v>164.29328117996991</v>
      </c>
    </row>
    <row r="40" spans="1:16" x14ac:dyDescent="0.25">
      <c r="A40" s="18" t="s">
        <v>30</v>
      </c>
      <c r="B40" s="18">
        <v>12</v>
      </c>
      <c r="C40" s="18" t="s">
        <v>45</v>
      </c>
      <c r="D40" s="18" t="s">
        <v>89</v>
      </c>
      <c r="E40" s="18">
        <v>6.5</v>
      </c>
      <c r="F40" s="21">
        <f t="shared" si="7"/>
        <v>2.5590551181102361</v>
      </c>
      <c r="G40" s="24">
        <v>4.5</v>
      </c>
      <c r="H40" s="21">
        <f t="shared" si="0"/>
        <v>14.76</v>
      </c>
      <c r="I40" s="25">
        <v>2.5</v>
      </c>
      <c r="J40" s="22">
        <f t="shared" si="5"/>
        <v>8.1999999999999993</v>
      </c>
      <c r="K40" s="22">
        <f t="shared" si="1"/>
        <v>44.444444444444443</v>
      </c>
      <c r="L40" s="22" t="s">
        <v>94</v>
      </c>
      <c r="M40" s="18">
        <v>5</v>
      </c>
      <c r="N40" s="20">
        <f t="shared" si="6"/>
        <v>3.5716953933907863E-2</v>
      </c>
      <c r="O40" s="23">
        <f t="shared" si="2"/>
        <v>139.9895413604477</v>
      </c>
      <c r="P40" s="23">
        <f t="shared" si="3"/>
        <v>139.9895413604477</v>
      </c>
    </row>
    <row r="41" spans="1:16" x14ac:dyDescent="0.25">
      <c r="A41" s="18" t="s">
        <v>31</v>
      </c>
      <c r="B41" s="18">
        <v>1</v>
      </c>
      <c r="C41" s="18" t="s">
        <v>45</v>
      </c>
      <c r="D41" s="18" t="s">
        <v>89</v>
      </c>
      <c r="E41" s="18">
        <v>37</v>
      </c>
      <c r="F41" s="21">
        <f t="shared" si="7"/>
        <v>14.566929133858267</v>
      </c>
      <c r="G41" s="24">
        <v>25</v>
      </c>
      <c r="H41" s="21">
        <f t="shared" si="0"/>
        <v>82</v>
      </c>
      <c r="I41" s="25">
        <v>9.6999999999999993</v>
      </c>
      <c r="J41" s="22">
        <f t="shared" si="5"/>
        <v>31.815999999999995</v>
      </c>
      <c r="K41" s="22">
        <f t="shared" si="1"/>
        <v>61.199999999999996</v>
      </c>
      <c r="L41" s="22" t="s">
        <v>90</v>
      </c>
      <c r="M41" s="18">
        <v>20</v>
      </c>
      <c r="N41" s="20">
        <f t="shared" si="6"/>
        <v>1.1573138446276889</v>
      </c>
      <c r="O41" s="23">
        <f t="shared" si="2"/>
        <v>17.281396997747017</v>
      </c>
      <c r="P41" s="23">
        <f t="shared" si="3"/>
        <v>17.281396997747017</v>
      </c>
    </row>
    <row r="42" spans="1:16" x14ac:dyDescent="0.25">
      <c r="A42" s="18" t="s">
        <v>31</v>
      </c>
      <c r="B42" s="18">
        <v>2</v>
      </c>
      <c r="C42" s="18" t="s">
        <v>50</v>
      </c>
      <c r="D42" s="18" t="s">
        <v>89</v>
      </c>
      <c r="E42" s="18">
        <v>25</v>
      </c>
      <c r="F42" s="21">
        <f t="shared" si="7"/>
        <v>9.8425196850393704</v>
      </c>
      <c r="G42" s="24">
        <v>7.8</v>
      </c>
      <c r="H42" s="21">
        <f t="shared" si="0"/>
        <v>25.584</v>
      </c>
      <c r="I42" s="25">
        <v>3.6</v>
      </c>
      <c r="J42" s="22">
        <f t="shared" si="5"/>
        <v>11.808</v>
      </c>
      <c r="K42" s="22">
        <f t="shared" si="1"/>
        <v>53.846153846153847</v>
      </c>
      <c r="L42" s="22" t="s">
        <v>93</v>
      </c>
      <c r="M42" s="18">
        <v>20</v>
      </c>
      <c r="N42" s="20">
        <f t="shared" si="6"/>
        <v>0.52835730671461345</v>
      </c>
      <c r="O42" s="23">
        <f t="shared" si="2"/>
        <v>37.853171983865053</v>
      </c>
      <c r="P42" s="23">
        <f t="shared" si="3"/>
        <v>37.853171983865053</v>
      </c>
    </row>
    <row r="43" spans="1:16" x14ac:dyDescent="0.25">
      <c r="A43" s="18" t="s">
        <v>31</v>
      </c>
      <c r="B43" s="18">
        <v>3</v>
      </c>
      <c r="C43" s="18" t="s">
        <v>45</v>
      </c>
      <c r="D43" s="18" t="s">
        <v>53</v>
      </c>
      <c r="E43" s="18">
        <v>105</v>
      </c>
      <c r="F43" s="21">
        <f t="shared" si="7"/>
        <v>41.338582677165356</v>
      </c>
      <c r="G43" s="24">
        <v>180</v>
      </c>
      <c r="H43" s="21">
        <f t="shared" si="0"/>
        <v>590.4</v>
      </c>
      <c r="I43" s="25">
        <v>0</v>
      </c>
      <c r="J43" s="22">
        <f t="shared" si="5"/>
        <v>0</v>
      </c>
      <c r="K43" s="22">
        <f t="shared" si="1"/>
        <v>100</v>
      </c>
      <c r="L43" s="22" t="s">
        <v>93</v>
      </c>
      <c r="M43" s="18">
        <v>20</v>
      </c>
      <c r="N43" s="20">
        <f t="shared" si="6"/>
        <v>9.3202228904457805</v>
      </c>
      <c r="O43" s="23">
        <f t="shared" si="2"/>
        <v>2.1458714276567492</v>
      </c>
      <c r="P43" s="23">
        <f t="shared" si="3"/>
        <v>2.1458714276567492</v>
      </c>
    </row>
    <row r="44" spans="1:16" x14ac:dyDescent="0.25">
      <c r="A44" s="18" t="s">
        <v>31</v>
      </c>
      <c r="B44" s="18">
        <v>4</v>
      </c>
      <c r="C44" s="18" t="s">
        <v>44</v>
      </c>
      <c r="D44" s="18" t="s">
        <v>89</v>
      </c>
      <c r="E44" s="18">
        <v>58</v>
      </c>
      <c r="F44" s="21">
        <f t="shared" si="7"/>
        <v>22.834645669291337</v>
      </c>
      <c r="G44" s="24">
        <v>11.9</v>
      </c>
      <c r="H44" s="21">
        <f t="shared" si="0"/>
        <v>39.031999999999996</v>
      </c>
      <c r="I44" s="25">
        <v>6.4</v>
      </c>
      <c r="J44" s="22">
        <f t="shared" si="5"/>
        <v>20.992000000000001</v>
      </c>
      <c r="K44" s="22">
        <f t="shared" si="1"/>
        <v>46.218487394957982</v>
      </c>
      <c r="L44" s="18" t="s">
        <v>93</v>
      </c>
      <c r="M44" s="18">
        <v>20</v>
      </c>
      <c r="N44" s="20">
        <f t="shared" si="6"/>
        <v>2.8438303676607348</v>
      </c>
      <c r="O44" s="23">
        <f t="shared" si="2"/>
        <v>7.0327682788096499</v>
      </c>
      <c r="P44" s="23">
        <f t="shared" si="3"/>
        <v>7.0327682788096499</v>
      </c>
    </row>
    <row r="45" spans="1:16" x14ac:dyDescent="0.25">
      <c r="A45" s="18" t="s">
        <v>31</v>
      </c>
      <c r="B45" s="18">
        <v>5</v>
      </c>
      <c r="C45" s="18" t="s">
        <v>45</v>
      </c>
      <c r="D45" s="18" t="s">
        <v>89</v>
      </c>
      <c r="E45" s="18">
        <v>138</v>
      </c>
      <c r="F45" s="21">
        <f t="shared" si="7"/>
        <v>54.330708661417319</v>
      </c>
      <c r="G45" s="24">
        <v>35.1</v>
      </c>
      <c r="H45" s="21">
        <f t="shared" si="0"/>
        <v>115.128</v>
      </c>
      <c r="I45" s="25">
        <v>11.1</v>
      </c>
      <c r="J45" s="22">
        <f t="shared" si="5"/>
        <v>36.407999999999994</v>
      </c>
      <c r="K45" s="22">
        <f t="shared" si="1"/>
        <v>68.376068376068375</v>
      </c>
      <c r="L45" s="18" t="s">
        <v>53</v>
      </c>
      <c r="M45" s="18">
        <v>20</v>
      </c>
      <c r="N45" s="20">
        <f t="shared" si="6"/>
        <v>16.099258478516955</v>
      </c>
      <c r="O45" s="23">
        <f t="shared" si="2"/>
        <v>1.2422932414364452</v>
      </c>
      <c r="P45" s="23">
        <f t="shared" si="3"/>
        <v>1.2422932414364452</v>
      </c>
    </row>
    <row r="46" spans="1:16" x14ac:dyDescent="0.25">
      <c r="A46" s="18" t="s">
        <v>31</v>
      </c>
      <c r="B46" s="18">
        <v>6</v>
      </c>
      <c r="C46" s="18" t="s">
        <v>50</v>
      </c>
      <c r="D46" s="18" t="s">
        <v>89</v>
      </c>
      <c r="E46" s="18">
        <v>22</v>
      </c>
      <c r="F46" s="21">
        <f t="shared" si="7"/>
        <v>8.6614173228346463</v>
      </c>
      <c r="G46" s="24">
        <v>9.8000000000000007</v>
      </c>
      <c r="H46" s="21">
        <f t="shared" si="0"/>
        <v>32.143999999999998</v>
      </c>
      <c r="I46" s="25">
        <v>3</v>
      </c>
      <c r="J46" s="22">
        <f t="shared" si="5"/>
        <v>9.84</v>
      </c>
      <c r="K46" s="22">
        <f t="shared" si="1"/>
        <v>69.387755102040813</v>
      </c>
      <c r="L46" s="18" t="s">
        <v>93</v>
      </c>
      <c r="M46" s="18">
        <v>20</v>
      </c>
      <c r="N46" s="20">
        <f t="shared" si="6"/>
        <v>0.40915989831979671</v>
      </c>
      <c r="O46" s="23">
        <f t="shared" si="2"/>
        <v>48.880645640321596</v>
      </c>
      <c r="P46" s="23">
        <f t="shared" si="3"/>
        <v>48.880645640321596</v>
      </c>
    </row>
    <row r="47" spans="1:16" x14ac:dyDescent="0.25">
      <c r="A47" s="18" t="s">
        <v>31</v>
      </c>
      <c r="B47" s="18">
        <v>7</v>
      </c>
      <c r="C47" s="18" t="s">
        <v>45</v>
      </c>
      <c r="D47" s="18" t="s">
        <v>89</v>
      </c>
      <c r="E47" s="18">
        <v>85</v>
      </c>
      <c r="F47" s="21">
        <f t="shared" si="7"/>
        <v>33.464566929133859</v>
      </c>
      <c r="G47" s="24">
        <v>42.2</v>
      </c>
      <c r="H47" s="21">
        <f t="shared" si="0"/>
        <v>138.416</v>
      </c>
      <c r="I47" s="25">
        <v>8.9</v>
      </c>
      <c r="J47" s="22">
        <f t="shared" si="5"/>
        <v>29.192</v>
      </c>
      <c r="K47" s="22">
        <f t="shared" si="1"/>
        <v>78.909952606635088</v>
      </c>
      <c r="L47" s="18" t="s">
        <v>53</v>
      </c>
      <c r="M47" s="18">
        <v>20</v>
      </c>
      <c r="N47" s="20">
        <f t="shared" si="6"/>
        <v>6.1078104656209318</v>
      </c>
      <c r="O47" s="23">
        <f t="shared" si="2"/>
        <v>3.2744958463551082</v>
      </c>
      <c r="P47" s="23">
        <f t="shared" si="3"/>
        <v>3.2744958463551082</v>
      </c>
    </row>
    <row r="48" spans="1:16" x14ac:dyDescent="0.25">
      <c r="A48" s="18" t="s">
        <v>31</v>
      </c>
      <c r="B48" s="18">
        <v>8</v>
      </c>
      <c r="C48" s="18" t="s">
        <v>45</v>
      </c>
      <c r="D48" s="18" t="s">
        <v>89</v>
      </c>
      <c r="E48" s="18">
        <v>110</v>
      </c>
      <c r="F48" s="21">
        <f t="shared" si="7"/>
        <v>43.30708661417323</v>
      </c>
      <c r="G48" s="24">
        <v>33.6</v>
      </c>
      <c r="H48" s="21">
        <f t="shared" si="0"/>
        <v>110.208</v>
      </c>
      <c r="I48" s="25">
        <v>16.7</v>
      </c>
      <c r="J48" s="22">
        <f t="shared" si="5"/>
        <v>54.775999999999996</v>
      </c>
      <c r="K48" s="22">
        <f t="shared" si="1"/>
        <v>50.297619047619044</v>
      </c>
      <c r="L48" s="18" t="s">
        <v>53</v>
      </c>
      <c r="M48" s="18">
        <v>20</v>
      </c>
      <c r="N48" s="20">
        <f t="shared" si="6"/>
        <v>10.228997457994916</v>
      </c>
      <c r="O48" s="23">
        <f t="shared" si="2"/>
        <v>1.9552258256128643</v>
      </c>
      <c r="P48" s="23">
        <f t="shared" si="3"/>
        <v>1.9552258256128643</v>
      </c>
    </row>
    <row r="49" spans="1:16" x14ac:dyDescent="0.25">
      <c r="A49" s="18" t="s">
        <v>31</v>
      </c>
      <c r="B49" s="18">
        <v>9</v>
      </c>
      <c r="C49" s="18" t="s">
        <v>45</v>
      </c>
      <c r="D49" s="18" t="s">
        <v>89</v>
      </c>
      <c r="E49" s="18">
        <v>95</v>
      </c>
      <c r="F49" s="21">
        <f t="shared" si="7"/>
        <v>37.401574803149607</v>
      </c>
      <c r="G49" s="24">
        <v>30</v>
      </c>
      <c r="H49" s="21">
        <f t="shared" si="0"/>
        <v>98.399999999999991</v>
      </c>
      <c r="I49" s="25">
        <v>17</v>
      </c>
      <c r="J49" s="22">
        <f t="shared" si="5"/>
        <v>55.76</v>
      </c>
      <c r="K49" s="22">
        <f t="shared" si="1"/>
        <v>43.333333333333336</v>
      </c>
      <c r="L49" s="18" t="s">
        <v>90</v>
      </c>
      <c r="M49" s="18">
        <v>20</v>
      </c>
      <c r="N49" s="20">
        <f t="shared" si="6"/>
        <v>7.6294795089590179</v>
      </c>
      <c r="O49" s="23">
        <f t="shared" si="2"/>
        <v>2.6214108022067211</v>
      </c>
      <c r="P49" s="23">
        <f t="shared" si="3"/>
        <v>2.6214108022067211</v>
      </c>
    </row>
    <row r="50" spans="1:16" x14ac:dyDescent="0.25">
      <c r="A50" s="18" t="s">
        <v>31</v>
      </c>
      <c r="B50" s="18">
        <v>10</v>
      </c>
      <c r="C50" s="18" t="s">
        <v>45</v>
      </c>
      <c r="D50" s="18" t="s">
        <v>89</v>
      </c>
      <c r="E50" s="18">
        <v>30</v>
      </c>
      <c r="F50" s="21">
        <f t="shared" si="7"/>
        <v>11.811023622047244</v>
      </c>
      <c r="G50" s="24">
        <v>22</v>
      </c>
      <c r="H50" s="21">
        <f t="shared" si="0"/>
        <v>72.16</v>
      </c>
      <c r="I50" s="25">
        <v>7.8</v>
      </c>
      <c r="J50" s="22">
        <f t="shared" si="5"/>
        <v>25.584</v>
      </c>
      <c r="K50" s="22">
        <f t="shared" si="1"/>
        <v>64.545454545454533</v>
      </c>
      <c r="L50" s="18" t="s">
        <v>90</v>
      </c>
      <c r="M50" s="18">
        <v>20</v>
      </c>
      <c r="N50" s="20">
        <f t="shared" si="6"/>
        <v>0.76083452166904331</v>
      </c>
      <c r="O50" s="23">
        <f t="shared" si="2"/>
        <v>26.286924988795178</v>
      </c>
      <c r="P50" s="23">
        <f t="shared" si="3"/>
        <v>26.286924988795178</v>
      </c>
    </row>
    <row r="51" spans="1:16" x14ac:dyDescent="0.25">
      <c r="A51" s="18" t="s">
        <v>31</v>
      </c>
      <c r="B51" s="18">
        <v>11</v>
      </c>
      <c r="C51" s="18" t="s">
        <v>50</v>
      </c>
      <c r="D51" s="18" t="s">
        <v>89</v>
      </c>
      <c r="E51" s="18">
        <v>15</v>
      </c>
      <c r="F51" s="21">
        <f t="shared" si="7"/>
        <v>5.9055118110236222</v>
      </c>
      <c r="G51" s="24">
        <v>9.8000000000000007</v>
      </c>
      <c r="H51" s="21">
        <f t="shared" si="0"/>
        <v>32.143999999999998</v>
      </c>
      <c r="I51" s="25">
        <v>3</v>
      </c>
      <c r="J51" s="22">
        <f t="shared" si="5"/>
        <v>9.84</v>
      </c>
      <c r="K51" s="22">
        <f t="shared" si="1"/>
        <v>69.387755102040813</v>
      </c>
      <c r="L51" s="18" t="s">
        <v>93</v>
      </c>
      <c r="M51" s="18">
        <v>5</v>
      </c>
      <c r="N51" s="20">
        <f t="shared" si="6"/>
        <v>0.19020863041726083</v>
      </c>
      <c r="O51" s="23">
        <f t="shared" si="2"/>
        <v>26.286924988795178</v>
      </c>
      <c r="P51" s="23">
        <f t="shared" si="3"/>
        <v>26.286924988795178</v>
      </c>
    </row>
    <row r="52" spans="1:16" x14ac:dyDescent="0.25">
      <c r="A52" s="18" t="s">
        <v>32</v>
      </c>
      <c r="B52" s="18">
        <v>1</v>
      </c>
      <c r="C52" s="18" t="s">
        <v>51</v>
      </c>
      <c r="D52" s="18" t="s">
        <v>89</v>
      </c>
      <c r="E52" s="18">
        <v>36.5</v>
      </c>
      <c r="F52" s="21">
        <f t="shared" si="7"/>
        <v>14.37007874015748</v>
      </c>
      <c r="G52" s="24">
        <v>21</v>
      </c>
      <c r="H52" s="21">
        <f t="shared" si="0"/>
        <v>68.88</v>
      </c>
      <c r="I52" s="25">
        <v>9.1</v>
      </c>
      <c r="J52" s="22">
        <f t="shared" si="5"/>
        <v>29.847999999999995</v>
      </c>
      <c r="K52" s="22">
        <f t="shared" si="1"/>
        <v>56.666666666666664</v>
      </c>
      <c r="L52" s="18" t="s">
        <v>90</v>
      </c>
      <c r="M52" s="18">
        <v>20</v>
      </c>
      <c r="N52" s="20">
        <f t="shared" si="6"/>
        <v>1.1262464349928698</v>
      </c>
      <c r="O52" s="23">
        <f t="shared" si="2"/>
        <v>17.758102825982856</v>
      </c>
      <c r="P52" s="23">
        <f t="shared" si="3"/>
        <v>17.758102825982856</v>
      </c>
    </row>
    <row r="53" spans="1:16" x14ac:dyDescent="0.25">
      <c r="A53" s="18" t="s">
        <v>32</v>
      </c>
      <c r="B53" s="18">
        <v>2</v>
      </c>
      <c r="C53" s="18" t="s">
        <v>45</v>
      </c>
      <c r="D53" s="18" t="s">
        <v>89</v>
      </c>
      <c r="E53" s="18">
        <v>41</v>
      </c>
      <c r="F53" s="21">
        <f t="shared" si="7"/>
        <v>16.141732283464567</v>
      </c>
      <c r="G53" s="24">
        <v>19.5</v>
      </c>
      <c r="H53" s="21">
        <f t="shared" si="0"/>
        <v>63.959999999999994</v>
      </c>
      <c r="I53" s="25">
        <v>4.5</v>
      </c>
      <c r="J53" s="22">
        <f t="shared" si="5"/>
        <v>14.76</v>
      </c>
      <c r="K53" s="22">
        <f t="shared" si="1"/>
        <v>76.923076923076934</v>
      </c>
      <c r="L53" s="18" t="s">
        <v>53</v>
      </c>
      <c r="M53" s="18">
        <v>20</v>
      </c>
      <c r="N53" s="20">
        <f t="shared" si="6"/>
        <v>1.4210698121396241</v>
      </c>
      <c r="O53" s="23">
        <f t="shared" si="2"/>
        <v>14.073903920235372</v>
      </c>
      <c r="P53" s="23">
        <f t="shared" si="3"/>
        <v>14.073903920235372</v>
      </c>
    </row>
    <row r="54" spans="1:16" x14ac:dyDescent="0.25">
      <c r="A54" s="18" t="s">
        <v>32</v>
      </c>
      <c r="B54" s="18">
        <v>3</v>
      </c>
      <c r="C54" s="18" t="s">
        <v>44</v>
      </c>
      <c r="D54" s="18" t="s">
        <v>89</v>
      </c>
      <c r="E54" s="18">
        <v>35.700000000000003</v>
      </c>
      <c r="F54" s="21">
        <f t="shared" si="7"/>
        <v>14.055118110236222</v>
      </c>
      <c r="G54" s="24">
        <v>14.1</v>
      </c>
      <c r="H54" s="21">
        <f t="shared" si="0"/>
        <v>46.247999999999998</v>
      </c>
      <c r="I54" s="25">
        <v>8.8000000000000007</v>
      </c>
      <c r="J54" s="22">
        <f t="shared" si="5"/>
        <v>28.864000000000001</v>
      </c>
      <c r="K54" s="22">
        <f t="shared" si="1"/>
        <v>37.588652482269495</v>
      </c>
      <c r="L54" s="18" t="s">
        <v>90</v>
      </c>
      <c r="M54" s="18">
        <v>20</v>
      </c>
      <c r="N54" s="20">
        <f t="shared" si="6"/>
        <v>1.0774177661355324</v>
      </c>
      <c r="O54" s="23">
        <f t="shared" si="2"/>
        <v>18.562901623328276</v>
      </c>
      <c r="P54" s="23">
        <f t="shared" si="3"/>
        <v>18.562901623328276</v>
      </c>
    </row>
    <row r="55" spans="1:16" x14ac:dyDescent="0.25">
      <c r="A55" s="18" t="s">
        <v>32</v>
      </c>
      <c r="B55" s="18">
        <v>4</v>
      </c>
      <c r="C55" s="18" t="s">
        <v>51</v>
      </c>
      <c r="D55" s="18" t="s">
        <v>89</v>
      </c>
      <c r="E55" s="18">
        <v>40.1</v>
      </c>
      <c r="F55" s="21">
        <f t="shared" si="7"/>
        <v>15.78740157480315</v>
      </c>
      <c r="G55" s="24">
        <v>21</v>
      </c>
      <c r="H55" s="21">
        <f t="shared" si="0"/>
        <v>68.88</v>
      </c>
      <c r="I55" s="25">
        <v>7.1</v>
      </c>
      <c r="J55" s="22">
        <f t="shared" si="5"/>
        <v>23.287999999999997</v>
      </c>
      <c r="K55" s="22">
        <f t="shared" si="1"/>
        <v>66.19047619047619</v>
      </c>
      <c r="L55" s="18" t="s">
        <v>90</v>
      </c>
      <c r="M55" s="18">
        <v>20</v>
      </c>
      <c r="N55" s="20">
        <f t="shared" si="6"/>
        <v>1.3593661324322648</v>
      </c>
      <c r="O55" s="23">
        <f t="shared" si="2"/>
        <v>14.712739653307915</v>
      </c>
      <c r="P55" s="23">
        <f t="shared" si="3"/>
        <v>14.712739653307915</v>
      </c>
    </row>
    <row r="56" spans="1:16" x14ac:dyDescent="0.25">
      <c r="A56" s="18" t="s">
        <v>32</v>
      </c>
      <c r="B56" s="18">
        <v>5</v>
      </c>
      <c r="C56" s="18" t="s">
        <v>51</v>
      </c>
      <c r="D56" s="18" t="s">
        <v>89</v>
      </c>
      <c r="E56" s="18">
        <v>36</v>
      </c>
      <c r="F56" s="21">
        <f t="shared" si="7"/>
        <v>14.173228346456693</v>
      </c>
      <c r="G56" s="24">
        <v>18.5</v>
      </c>
      <c r="H56" s="21">
        <f t="shared" si="0"/>
        <v>60.68</v>
      </c>
      <c r="I56" s="25">
        <v>6.8</v>
      </c>
      <c r="J56" s="22">
        <f t="shared" si="5"/>
        <v>22.303999999999998</v>
      </c>
      <c r="K56" s="22">
        <f t="shared" si="1"/>
        <v>63.243243243243242</v>
      </c>
      <c r="L56" s="18" t="s">
        <v>90</v>
      </c>
      <c r="M56" s="18">
        <v>20</v>
      </c>
      <c r="N56" s="20">
        <f t="shared" si="6"/>
        <v>1.0956017112034224</v>
      </c>
      <c r="O56" s="23">
        <f t="shared" si="2"/>
        <v>18.25480901999665</v>
      </c>
      <c r="P56" s="23">
        <f t="shared" si="3"/>
        <v>18.25480901999665</v>
      </c>
    </row>
    <row r="57" spans="1:16" x14ac:dyDescent="0.25">
      <c r="A57" s="18" t="s">
        <v>32</v>
      </c>
      <c r="B57" s="18">
        <v>6</v>
      </c>
      <c r="C57" s="18" t="s">
        <v>44</v>
      </c>
      <c r="D57" s="18" t="s">
        <v>89</v>
      </c>
      <c r="E57" s="18">
        <v>9</v>
      </c>
      <c r="F57" s="21">
        <f t="shared" si="7"/>
        <v>3.5433070866141732</v>
      </c>
      <c r="G57" s="24">
        <v>5.6</v>
      </c>
      <c r="H57" s="21">
        <f t="shared" si="0"/>
        <v>18.367999999999999</v>
      </c>
      <c r="I57" s="25">
        <v>2.5</v>
      </c>
      <c r="J57" s="22">
        <f t="shared" si="5"/>
        <v>8.1999999999999993</v>
      </c>
      <c r="K57" s="22">
        <f t="shared" si="1"/>
        <v>55.357142857142847</v>
      </c>
      <c r="L57" s="18" t="s">
        <v>94</v>
      </c>
      <c r="M57" s="18">
        <v>5</v>
      </c>
      <c r="N57" s="20">
        <f t="shared" si="6"/>
        <v>6.8475106950213901E-2</v>
      </c>
      <c r="O57" s="23">
        <f t="shared" si="2"/>
        <v>73.019236079986598</v>
      </c>
      <c r="P57" s="23">
        <f t="shared" si="3"/>
        <v>73.019236079986598</v>
      </c>
    </row>
    <row r="58" spans="1:16" x14ac:dyDescent="0.25">
      <c r="A58" s="18" t="s">
        <v>32</v>
      </c>
      <c r="B58" s="18">
        <v>7</v>
      </c>
      <c r="C58" s="18" t="s">
        <v>44</v>
      </c>
      <c r="D58" s="18" t="s">
        <v>89</v>
      </c>
      <c r="E58" s="18">
        <v>9.8000000000000007</v>
      </c>
      <c r="F58" s="21">
        <f t="shared" si="7"/>
        <v>3.8582677165354333</v>
      </c>
      <c r="G58" s="24">
        <v>5</v>
      </c>
      <c r="H58" s="21">
        <f t="shared" si="0"/>
        <v>16.399999999999999</v>
      </c>
      <c r="I58" s="25">
        <v>4</v>
      </c>
      <c r="J58" s="22">
        <f t="shared" si="5"/>
        <v>13.12</v>
      </c>
      <c r="K58" s="22">
        <f t="shared" si="1"/>
        <v>20</v>
      </c>
      <c r="L58" s="18" t="s">
        <v>94</v>
      </c>
      <c r="M58" s="18">
        <v>5</v>
      </c>
      <c r="N58" s="20">
        <f t="shared" si="6"/>
        <v>8.118949717899436E-2</v>
      </c>
      <c r="O58" s="23">
        <f t="shared" si="2"/>
        <v>61.584320309026594</v>
      </c>
      <c r="P58" s="23">
        <f t="shared" si="3"/>
        <v>61.584320309026594</v>
      </c>
    </row>
    <row r="59" spans="1:16" x14ac:dyDescent="0.25">
      <c r="A59" s="18" t="s">
        <v>33</v>
      </c>
      <c r="B59" s="18">
        <v>1</v>
      </c>
      <c r="C59" s="18" t="s">
        <v>51</v>
      </c>
      <c r="D59" s="18" t="s">
        <v>89</v>
      </c>
      <c r="E59" s="18">
        <v>44</v>
      </c>
      <c r="F59" s="21">
        <f t="shared" si="7"/>
        <v>17.322834645669293</v>
      </c>
      <c r="G59" s="24">
        <v>12.6</v>
      </c>
      <c r="H59" s="21">
        <f t="shared" si="0"/>
        <v>41.327999999999996</v>
      </c>
      <c r="I59" s="25">
        <v>6.3</v>
      </c>
      <c r="J59" s="22">
        <f t="shared" si="5"/>
        <v>20.663999999999998</v>
      </c>
      <c r="K59" s="22">
        <f t="shared" si="1"/>
        <v>50</v>
      </c>
      <c r="L59" s="18" t="s">
        <v>53</v>
      </c>
      <c r="M59" s="18">
        <v>20</v>
      </c>
      <c r="N59" s="20">
        <f t="shared" si="6"/>
        <v>1.6366395932791868</v>
      </c>
      <c r="O59" s="23">
        <f t="shared" si="2"/>
        <v>12.220161410080399</v>
      </c>
      <c r="P59" s="23">
        <f t="shared" si="3"/>
        <v>12.220161410080399</v>
      </c>
    </row>
    <row r="60" spans="1:16" x14ac:dyDescent="0.25">
      <c r="A60" s="18" t="s">
        <v>33</v>
      </c>
      <c r="B60" s="18">
        <v>2</v>
      </c>
      <c r="C60" s="18" t="s">
        <v>50</v>
      </c>
      <c r="D60" s="18" t="s">
        <v>89</v>
      </c>
      <c r="E60" s="18">
        <v>27</v>
      </c>
      <c r="F60" s="21">
        <f t="shared" si="7"/>
        <v>10.62992125984252</v>
      </c>
      <c r="G60" s="24">
        <v>13.9</v>
      </c>
      <c r="H60" s="21">
        <f t="shared" si="0"/>
        <v>45.591999999999999</v>
      </c>
      <c r="I60" s="25">
        <v>6.2</v>
      </c>
      <c r="J60" s="22">
        <f t="shared" si="5"/>
        <v>20.335999999999999</v>
      </c>
      <c r="K60" s="22">
        <f t="shared" si="1"/>
        <v>55.39568345323741</v>
      </c>
      <c r="L60" s="18" t="s">
        <v>90</v>
      </c>
      <c r="M60" s="18">
        <v>20</v>
      </c>
      <c r="N60" s="20">
        <f t="shared" si="6"/>
        <v>0.61627596255192518</v>
      </c>
      <c r="O60" s="23">
        <f t="shared" si="2"/>
        <v>32.452993813327375</v>
      </c>
      <c r="P60" s="23">
        <f t="shared" si="3"/>
        <v>32.452993813327375</v>
      </c>
    </row>
    <row r="61" spans="1:16" x14ac:dyDescent="0.25">
      <c r="A61" s="18" t="s">
        <v>33</v>
      </c>
      <c r="B61" s="18">
        <v>3</v>
      </c>
      <c r="C61" s="18" t="s">
        <v>50</v>
      </c>
      <c r="D61" s="18" t="s">
        <v>89</v>
      </c>
      <c r="E61" s="18">
        <v>25</v>
      </c>
      <c r="F61" s="21">
        <f t="shared" si="7"/>
        <v>9.8425196850393704</v>
      </c>
      <c r="G61" s="24">
        <v>13.8</v>
      </c>
      <c r="H61" s="21">
        <f t="shared" si="0"/>
        <v>45.264000000000003</v>
      </c>
      <c r="I61" s="25">
        <v>6</v>
      </c>
      <c r="J61" s="22">
        <f t="shared" si="5"/>
        <v>19.68</v>
      </c>
      <c r="K61" s="22">
        <f t="shared" si="1"/>
        <v>56.521739130434788</v>
      </c>
      <c r="L61" s="18" t="s">
        <v>90</v>
      </c>
      <c r="M61" s="18">
        <v>20</v>
      </c>
      <c r="N61" s="20">
        <f t="shared" si="6"/>
        <v>0.52835730671461345</v>
      </c>
      <c r="O61" s="23">
        <f t="shared" si="2"/>
        <v>37.853171983865053</v>
      </c>
      <c r="P61" s="23">
        <f t="shared" si="3"/>
        <v>37.853171983865053</v>
      </c>
    </row>
    <row r="62" spans="1:16" x14ac:dyDescent="0.25">
      <c r="A62" s="18" t="s">
        <v>33</v>
      </c>
      <c r="B62" s="18">
        <v>4</v>
      </c>
      <c r="C62" s="18" t="s">
        <v>50</v>
      </c>
      <c r="D62" s="18" t="s">
        <v>89</v>
      </c>
      <c r="E62" s="18">
        <v>24.5</v>
      </c>
      <c r="F62" s="21">
        <f t="shared" si="7"/>
        <v>9.6456692913385833</v>
      </c>
      <c r="G62" s="24">
        <v>13.9</v>
      </c>
      <c r="H62" s="21">
        <f t="shared" si="0"/>
        <v>45.591999999999999</v>
      </c>
      <c r="I62" s="25">
        <v>5.9</v>
      </c>
      <c r="J62" s="22">
        <f t="shared" si="5"/>
        <v>19.352</v>
      </c>
      <c r="K62" s="22">
        <f t="shared" si="1"/>
        <v>57.553956834532372</v>
      </c>
      <c r="L62" s="18" t="s">
        <v>90</v>
      </c>
      <c r="M62" s="18">
        <v>20</v>
      </c>
      <c r="N62" s="20">
        <f t="shared" si="6"/>
        <v>0.50743435736871478</v>
      </c>
      <c r="O62" s="23">
        <f t="shared" si="2"/>
        <v>39.413964997777022</v>
      </c>
      <c r="P62" s="23">
        <f t="shared" si="3"/>
        <v>39.413964997777022</v>
      </c>
    </row>
    <row r="63" spans="1:16" x14ac:dyDescent="0.25">
      <c r="A63" s="18" t="s">
        <v>33</v>
      </c>
      <c r="B63" s="18">
        <v>5</v>
      </c>
      <c r="C63" s="18" t="s">
        <v>50</v>
      </c>
      <c r="D63" s="18" t="s">
        <v>89</v>
      </c>
      <c r="E63" s="18">
        <v>27.5</v>
      </c>
      <c r="F63" s="21">
        <f t="shared" si="7"/>
        <v>10.826771653543307</v>
      </c>
      <c r="G63" s="24">
        <v>14.1</v>
      </c>
      <c r="H63" s="21">
        <f t="shared" si="0"/>
        <v>46.247999999999998</v>
      </c>
      <c r="I63" s="25">
        <v>6.2</v>
      </c>
      <c r="J63" s="22">
        <f t="shared" si="5"/>
        <v>20.335999999999999</v>
      </c>
      <c r="K63" s="22">
        <f t="shared" si="1"/>
        <v>56.028368794326241</v>
      </c>
      <c r="L63" s="18" t="s">
        <v>90</v>
      </c>
      <c r="M63" s="18">
        <v>20</v>
      </c>
      <c r="N63" s="20">
        <f t="shared" si="6"/>
        <v>0.63931234112468227</v>
      </c>
      <c r="O63" s="23">
        <f t="shared" si="2"/>
        <v>31.283613209805829</v>
      </c>
      <c r="P63" s="23">
        <f t="shared" si="3"/>
        <v>31.283613209805829</v>
      </c>
    </row>
    <row r="64" spans="1:16" x14ac:dyDescent="0.25">
      <c r="A64" s="18" t="s">
        <v>33</v>
      </c>
      <c r="B64" s="18">
        <v>6</v>
      </c>
      <c r="C64" s="18" t="s">
        <v>44</v>
      </c>
      <c r="D64" s="18" t="s">
        <v>89</v>
      </c>
      <c r="E64" s="18">
        <v>31</v>
      </c>
      <c r="F64" s="21">
        <f t="shared" si="7"/>
        <v>12.204724409448819</v>
      </c>
      <c r="G64" s="24">
        <v>12</v>
      </c>
      <c r="H64" s="21">
        <f t="shared" si="0"/>
        <v>39.36</v>
      </c>
      <c r="I64" s="25">
        <v>8.4</v>
      </c>
      <c r="J64" s="22">
        <f t="shared" si="5"/>
        <v>27.552</v>
      </c>
      <c r="K64" s="22">
        <f t="shared" si="1"/>
        <v>30</v>
      </c>
      <c r="L64" s="18" t="s">
        <v>90</v>
      </c>
      <c r="M64" s="18">
        <v>20</v>
      </c>
      <c r="N64" s="20">
        <f t="shared" si="6"/>
        <v>0.81240219480438958</v>
      </c>
      <c r="O64" s="23">
        <f t="shared" si="2"/>
        <v>24.618348064428364</v>
      </c>
      <c r="P64" s="23">
        <f t="shared" si="3"/>
        <v>24.618348064428364</v>
      </c>
    </row>
    <row r="65" spans="1:16" x14ac:dyDescent="0.25">
      <c r="A65" s="18" t="s">
        <v>33</v>
      </c>
      <c r="B65" s="18">
        <v>7</v>
      </c>
      <c r="C65" s="18" t="s">
        <v>44</v>
      </c>
      <c r="D65" s="18" t="s">
        <v>89</v>
      </c>
      <c r="E65" s="18">
        <v>31.5</v>
      </c>
      <c r="F65" s="21">
        <f t="shared" si="7"/>
        <v>12.401574803149606</v>
      </c>
      <c r="G65" s="24">
        <v>14</v>
      </c>
      <c r="H65" s="21">
        <f t="shared" si="0"/>
        <v>45.919999999999995</v>
      </c>
      <c r="I65" s="25">
        <v>7.9</v>
      </c>
      <c r="J65" s="22">
        <f t="shared" si="5"/>
        <v>25.911999999999999</v>
      </c>
      <c r="K65" s="22">
        <f t="shared" si="1"/>
        <v>43.571428571428569</v>
      </c>
      <c r="L65" s="18" t="s">
        <v>90</v>
      </c>
      <c r="M65" s="18">
        <v>20</v>
      </c>
      <c r="N65" s="20">
        <f t="shared" si="6"/>
        <v>0.83882006014012012</v>
      </c>
      <c r="O65" s="23">
        <f t="shared" si="2"/>
        <v>23.843015862852774</v>
      </c>
      <c r="P65" s="23">
        <f t="shared" si="3"/>
        <v>23.843015862852774</v>
      </c>
    </row>
    <row r="66" spans="1:16" x14ac:dyDescent="0.25">
      <c r="A66" s="18" t="s">
        <v>33</v>
      </c>
      <c r="B66" s="18">
        <v>8</v>
      </c>
      <c r="C66" s="18" t="s">
        <v>44</v>
      </c>
      <c r="D66" s="18" t="s">
        <v>89</v>
      </c>
      <c r="E66" s="18">
        <v>28.5</v>
      </c>
      <c r="F66" s="21">
        <f t="shared" si="7"/>
        <v>11.220472440944881</v>
      </c>
      <c r="G66" s="24">
        <v>13.6</v>
      </c>
      <c r="H66" s="21">
        <f t="shared" si="0"/>
        <v>44.607999999999997</v>
      </c>
      <c r="I66" s="25">
        <v>6.8</v>
      </c>
      <c r="J66" s="22">
        <f t="shared" si="5"/>
        <v>22.303999999999998</v>
      </c>
      <c r="K66" s="22">
        <f t="shared" si="1"/>
        <v>50</v>
      </c>
      <c r="L66" s="18" t="s">
        <v>90</v>
      </c>
      <c r="M66" s="18">
        <v>20</v>
      </c>
      <c r="N66" s="20">
        <f t="shared" si="6"/>
        <v>0.68665315580631148</v>
      </c>
      <c r="O66" s="23">
        <f t="shared" si="2"/>
        <v>29.126786691185796</v>
      </c>
      <c r="P66" s="23">
        <f t="shared" si="3"/>
        <v>29.126786691185796</v>
      </c>
    </row>
    <row r="67" spans="1:16" x14ac:dyDescent="0.25">
      <c r="A67" s="18" t="s">
        <v>33</v>
      </c>
      <c r="B67" s="18">
        <v>9</v>
      </c>
      <c r="C67" s="18" t="s">
        <v>50</v>
      </c>
      <c r="D67" s="18" t="s">
        <v>89</v>
      </c>
      <c r="E67" s="18">
        <v>22.5</v>
      </c>
      <c r="F67" s="21">
        <f t="shared" si="7"/>
        <v>8.8582677165354333</v>
      </c>
      <c r="G67" s="24">
        <v>14.3</v>
      </c>
      <c r="H67" s="21">
        <f t="shared" si="0"/>
        <v>46.903999999999996</v>
      </c>
      <c r="I67" s="25">
        <v>12</v>
      </c>
      <c r="J67" s="22">
        <f t="shared" si="5"/>
        <v>39.36</v>
      </c>
      <c r="K67" s="22">
        <f t="shared" si="1"/>
        <v>16.08391608391609</v>
      </c>
      <c r="L67" s="18" t="s">
        <v>90</v>
      </c>
      <c r="M67" s="18">
        <v>20</v>
      </c>
      <c r="N67" s="20">
        <f t="shared" si="6"/>
        <v>0.4279694184388369</v>
      </c>
      <c r="O67" s="23">
        <f t="shared" si="2"/>
        <v>46.73231109119142</v>
      </c>
      <c r="P67" s="23">
        <f t="shared" si="3"/>
        <v>46.73231109119142</v>
      </c>
    </row>
    <row r="68" spans="1:16" x14ac:dyDescent="0.25">
      <c r="A68" s="18" t="s">
        <v>33</v>
      </c>
      <c r="B68" s="18">
        <v>10</v>
      </c>
      <c r="C68" s="18" t="s">
        <v>50</v>
      </c>
      <c r="D68" s="18" t="s">
        <v>89</v>
      </c>
      <c r="E68" s="18">
        <v>21</v>
      </c>
      <c r="F68" s="21">
        <f t="shared" si="7"/>
        <v>8.2677165354330704</v>
      </c>
      <c r="G68" s="24">
        <v>13.6</v>
      </c>
      <c r="H68" s="21">
        <f t="shared" si="0"/>
        <v>44.607999999999997</v>
      </c>
      <c r="I68" s="25">
        <v>6.2</v>
      </c>
      <c r="J68" s="22">
        <f t="shared" si="5"/>
        <v>20.335999999999999</v>
      </c>
      <c r="K68" s="22">
        <f t="shared" si="1"/>
        <v>54.411764705882348</v>
      </c>
      <c r="L68" s="18" t="s">
        <v>90</v>
      </c>
      <c r="M68" s="18">
        <v>20</v>
      </c>
      <c r="N68" s="20">
        <f>(F68^2)*0.005454</f>
        <v>0.37280891561783119</v>
      </c>
      <c r="O68" s="23">
        <f t="shared" si="2"/>
        <v>53.646785691418735</v>
      </c>
      <c r="P68" s="23">
        <f t="shared" si="3"/>
        <v>53.646785691418735</v>
      </c>
    </row>
    <row r="69" spans="1:16" x14ac:dyDescent="0.25">
      <c r="A69" s="18" t="s">
        <v>33</v>
      </c>
      <c r="B69" s="18">
        <v>11</v>
      </c>
      <c r="C69" s="18" t="s">
        <v>50</v>
      </c>
      <c r="D69" s="18" t="s">
        <v>89</v>
      </c>
      <c r="E69" s="18">
        <v>30</v>
      </c>
      <c r="F69" s="21">
        <f t="shared" si="7"/>
        <v>11.811023622047244</v>
      </c>
      <c r="G69" s="24">
        <v>15</v>
      </c>
      <c r="H69" s="21">
        <f t="shared" si="0"/>
        <v>49.199999999999996</v>
      </c>
      <c r="I69" s="25">
        <v>5.9</v>
      </c>
      <c r="J69" s="22">
        <f t="shared" si="5"/>
        <v>19.352</v>
      </c>
      <c r="K69" s="22">
        <f t="shared" si="1"/>
        <v>60.666666666666671</v>
      </c>
      <c r="L69" s="18" t="s">
        <v>53</v>
      </c>
      <c r="M69" s="18">
        <v>20</v>
      </c>
      <c r="N69" s="20">
        <f t="shared" si="6"/>
        <v>0.76083452166904331</v>
      </c>
      <c r="O69" s="23">
        <f t="shared" si="2"/>
        <v>26.286924988795178</v>
      </c>
      <c r="P69" s="23">
        <f t="shared" si="3"/>
        <v>26.286924988795178</v>
      </c>
    </row>
    <row r="70" spans="1:16" x14ac:dyDescent="0.25">
      <c r="A70" s="18" t="s">
        <v>33</v>
      </c>
      <c r="B70" s="18">
        <v>12</v>
      </c>
      <c r="C70" s="18" t="s">
        <v>44</v>
      </c>
      <c r="D70" s="18" t="s">
        <v>89</v>
      </c>
      <c r="E70" s="18">
        <v>7.5</v>
      </c>
      <c r="F70" s="21">
        <f t="shared" si="7"/>
        <v>2.9527559055118111</v>
      </c>
      <c r="G70" s="24">
        <v>2.7</v>
      </c>
      <c r="H70" s="21">
        <f t="shared" si="0"/>
        <v>8.8559999999999999</v>
      </c>
      <c r="I70" s="25">
        <v>1.3</v>
      </c>
      <c r="J70" s="22">
        <f t="shared" si="5"/>
        <v>4.2640000000000002</v>
      </c>
      <c r="K70" s="22">
        <f t="shared" si="1"/>
        <v>51.851851851851848</v>
      </c>
      <c r="L70" s="18" t="s">
        <v>94</v>
      </c>
      <c r="M70" s="18">
        <v>5</v>
      </c>
      <c r="N70" s="20">
        <f t="shared" si="6"/>
        <v>4.7552157604315207E-2</v>
      </c>
      <c r="O70" s="23">
        <f t="shared" si="2"/>
        <v>105.14769995518071</v>
      </c>
      <c r="P70" s="23">
        <f t="shared" si="3"/>
        <v>105.14769995518071</v>
      </c>
    </row>
    <row r="71" spans="1:16" x14ac:dyDescent="0.25">
      <c r="A71" s="18" t="s">
        <v>33</v>
      </c>
      <c r="B71" s="18">
        <v>13</v>
      </c>
      <c r="C71" s="18" t="s">
        <v>51</v>
      </c>
      <c r="D71" s="18" t="s">
        <v>89</v>
      </c>
      <c r="E71" s="18">
        <v>10</v>
      </c>
      <c r="F71" s="21">
        <f t="shared" si="7"/>
        <v>3.9370078740157481</v>
      </c>
      <c r="G71" s="24">
        <v>7.1</v>
      </c>
      <c r="H71" s="21">
        <f t="shared" si="0"/>
        <v>23.287999999999997</v>
      </c>
      <c r="I71" s="25">
        <v>5.9</v>
      </c>
      <c r="J71" s="22">
        <f t="shared" si="5"/>
        <v>19.352</v>
      </c>
      <c r="K71" s="22">
        <f t="shared" si="1"/>
        <v>16.901408450704217</v>
      </c>
      <c r="L71" s="18" t="s">
        <v>94</v>
      </c>
      <c r="M71" s="18">
        <v>5</v>
      </c>
      <c r="N71" s="20">
        <f t="shared" si="6"/>
        <v>8.4537169074338156E-2</v>
      </c>
      <c r="O71" s="23">
        <f t="shared" si="2"/>
        <v>59.14558122478914</v>
      </c>
      <c r="P71" s="23">
        <f t="shared" si="3"/>
        <v>59.14558122478914</v>
      </c>
    </row>
    <row r="72" spans="1:16" x14ac:dyDescent="0.25">
      <c r="A72" s="18" t="s">
        <v>34</v>
      </c>
      <c r="B72" s="18">
        <v>1</v>
      </c>
      <c r="C72" s="18" t="s">
        <v>45</v>
      </c>
      <c r="D72" s="18" t="s">
        <v>89</v>
      </c>
      <c r="E72" s="18">
        <v>55</v>
      </c>
      <c r="F72" s="21">
        <f t="shared" si="7"/>
        <v>21.653543307086615</v>
      </c>
      <c r="G72" s="24">
        <v>33</v>
      </c>
      <c r="H72" s="21">
        <f t="shared" si="0"/>
        <v>108.24</v>
      </c>
      <c r="I72" s="25">
        <v>27.5</v>
      </c>
      <c r="J72" s="22">
        <f t="shared" si="5"/>
        <v>90.199999999999989</v>
      </c>
      <c r="K72" s="22">
        <f t="shared" si="1"/>
        <v>16.666666666666664</v>
      </c>
      <c r="L72" s="18" t="s">
        <v>90</v>
      </c>
      <c r="M72" s="18">
        <v>40</v>
      </c>
      <c r="N72" s="20">
        <f t="shared" si="6"/>
        <v>2.5572493644987291</v>
      </c>
      <c r="O72" s="23">
        <f t="shared" si="2"/>
        <v>15.641806604902914</v>
      </c>
      <c r="P72" s="23">
        <f t="shared" si="3"/>
        <v>15.641806604902914</v>
      </c>
    </row>
    <row r="73" spans="1:16" x14ac:dyDescent="0.25">
      <c r="A73" s="18" t="s">
        <v>34</v>
      </c>
      <c r="B73" s="18">
        <v>2</v>
      </c>
      <c r="C73" s="18" t="s">
        <v>45</v>
      </c>
      <c r="D73" s="18" t="s">
        <v>89</v>
      </c>
      <c r="E73" s="18">
        <v>73</v>
      </c>
      <c r="F73" s="21">
        <f t="shared" si="7"/>
        <v>28.740157480314959</v>
      </c>
      <c r="G73" s="24">
        <v>35.5</v>
      </c>
      <c r="H73" s="21">
        <f t="shared" si="0"/>
        <v>116.44</v>
      </c>
      <c r="I73" s="25">
        <v>26.7</v>
      </c>
      <c r="J73" s="22">
        <f t="shared" si="5"/>
        <v>87.575999999999993</v>
      </c>
      <c r="K73" s="22">
        <f t="shared" si="1"/>
        <v>24.7887323943662</v>
      </c>
      <c r="L73" s="18" t="s">
        <v>90</v>
      </c>
      <c r="M73" s="18">
        <v>40</v>
      </c>
      <c r="N73" s="20">
        <f t="shared" si="6"/>
        <v>4.5049857399714792</v>
      </c>
      <c r="O73" s="23">
        <f t="shared" si="2"/>
        <v>8.8790514129914282</v>
      </c>
      <c r="P73" s="23">
        <f t="shared" si="3"/>
        <v>8.8790514129914282</v>
      </c>
    </row>
    <row r="74" spans="1:16" x14ac:dyDescent="0.25">
      <c r="A74" s="18" t="s">
        <v>34</v>
      </c>
      <c r="B74" s="18">
        <v>3</v>
      </c>
      <c r="C74" s="18" t="s">
        <v>45</v>
      </c>
      <c r="D74" s="18" t="s">
        <v>89</v>
      </c>
      <c r="E74" s="18">
        <v>45</v>
      </c>
      <c r="F74" s="21">
        <f t="shared" si="7"/>
        <v>17.716535433070867</v>
      </c>
      <c r="G74" s="24">
        <v>38.4</v>
      </c>
      <c r="H74" s="21">
        <f t="shared" si="0"/>
        <v>125.95199999999998</v>
      </c>
      <c r="I74" s="25">
        <v>18.100000000000001</v>
      </c>
      <c r="J74" s="22">
        <f t="shared" si="5"/>
        <v>59.368000000000002</v>
      </c>
      <c r="K74" s="22">
        <f t="shared" si="1"/>
        <v>52.864583333333329</v>
      </c>
      <c r="L74" s="18" t="s">
        <v>53</v>
      </c>
      <c r="M74" s="18">
        <v>40</v>
      </c>
      <c r="N74" s="20">
        <f t="shared" si="6"/>
        <v>1.7118776737553476</v>
      </c>
      <c r="O74" s="23">
        <f t="shared" si="2"/>
        <v>23.36615554559571</v>
      </c>
      <c r="P74" s="23">
        <f t="shared" si="3"/>
        <v>23.36615554559571</v>
      </c>
    </row>
    <row r="75" spans="1:16" x14ac:dyDescent="0.25">
      <c r="A75" s="18" t="s">
        <v>34</v>
      </c>
      <c r="B75" s="18">
        <v>4</v>
      </c>
      <c r="C75" s="18" t="s">
        <v>45</v>
      </c>
      <c r="D75" s="18" t="s">
        <v>89</v>
      </c>
      <c r="E75" s="18">
        <v>50</v>
      </c>
      <c r="F75" s="21">
        <f t="shared" si="7"/>
        <v>19.685039370078741</v>
      </c>
      <c r="G75" s="24">
        <v>37.1</v>
      </c>
      <c r="H75" s="21">
        <f t="shared" si="0"/>
        <v>121.688</v>
      </c>
      <c r="I75" s="25">
        <v>18.100000000000001</v>
      </c>
      <c r="J75" s="22">
        <f t="shared" si="5"/>
        <v>59.368000000000002</v>
      </c>
      <c r="K75" s="22">
        <f t="shared" si="1"/>
        <v>51.212938005390832</v>
      </c>
      <c r="L75" s="18" t="s">
        <v>53</v>
      </c>
      <c r="M75" s="18">
        <v>40</v>
      </c>
      <c r="N75" s="20">
        <f t="shared" si="6"/>
        <v>2.1134292268584538</v>
      </c>
      <c r="O75" s="23">
        <f t="shared" si="2"/>
        <v>18.926585991932527</v>
      </c>
      <c r="P75" s="23">
        <f t="shared" si="3"/>
        <v>18.926585991932527</v>
      </c>
    </row>
    <row r="76" spans="1:16" x14ac:dyDescent="0.25">
      <c r="A76" s="18" t="s">
        <v>34</v>
      </c>
      <c r="B76" s="18">
        <v>5</v>
      </c>
      <c r="C76" s="18" t="s">
        <v>45</v>
      </c>
      <c r="D76" s="18" t="s">
        <v>89</v>
      </c>
      <c r="E76" s="18">
        <v>78</v>
      </c>
      <c r="F76" s="21">
        <f t="shared" si="7"/>
        <v>30.708661417322833</v>
      </c>
      <c r="G76" s="24">
        <v>31</v>
      </c>
      <c r="H76" s="21">
        <f t="shared" si="0"/>
        <v>101.67999999999999</v>
      </c>
      <c r="I76" s="25">
        <v>16</v>
      </c>
      <c r="J76" s="22">
        <f t="shared" si="5"/>
        <v>52.48</v>
      </c>
      <c r="K76" s="22">
        <f t="shared" si="1"/>
        <v>48.387096774193552</v>
      </c>
      <c r="L76" s="18" t="s">
        <v>90</v>
      </c>
      <c r="M76" s="18">
        <v>40</v>
      </c>
      <c r="N76" s="20">
        <f t="shared" si="6"/>
        <v>5.1432413664827328</v>
      </c>
      <c r="O76" s="23">
        <f t="shared" si="2"/>
        <v>7.777196742247094</v>
      </c>
      <c r="P76" s="23">
        <f t="shared" si="3"/>
        <v>7.777196742247094</v>
      </c>
    </row>
    <row r="77" spans="1:16" x14ac:dyDescent="0.25">
      <c r="A77" s="18" t="s">
        <v>34</v>
      </c>
      <c r="B77" s="18">
        <v>6</v>
      </c>
      <c r="C77" s="18" t="s">
        <v>45</v>
      </c>
      <c r="D77" s="18" t="s">
        <v>89</v>
      </c>
      <c r="E77" s="18">
        <v>70</v>
      </c>
      <c r="F77" s="21">
        <f t="shared" si="7"/>
        <v>27.559055118110237</v>
      </c>
      <c r="G77" s="24">
        <v>32.200000000000003</v>
      </c>
      <c r="H77" s="21">
        <f t="shared" si="0"/>
        <v>105.616</v>
      </c>
      <c r="I77" s="25">
        <v>14.6</v>
      </c>
      <c r="J77" s="22">
        <f t="shared" si="5"/>
        <v>47.887999999999998</v>
      </c>
      <c r="K77" s="22">
        <f t="shared" si="1"/>
        <v>54.658385093167702</v>
      </c>
      <c r="L77" s="18" t="s">
        <v>90</v>
      </c>
      <c r="M77" s="18">
        <v>40</v>
      </c>
      <c r="N77" s="20">
        <f t="shared" si="6"/>
        <v>4.1423212846425699</v>
      </c>
      <c r="O77" s="23">
        <f t="shared" si="2"/>
        <v>9.6564214244553686</v>
      </c>
      <c r="P77" s="23">
        <f t="shared" si="3"/>
        <v>9.6564214244553686</v>
      </c>
    </row>
    <row r="78" spans="1:16" x14ac:dyDescent="0.25">
      <c r="A78" s="18" t="s">
        <v>34</v>
      </c>
      <c r="B78" s="18">
        <v>7</v>
      </c>
      <c r="C78" s="18" t="s">
        <v>45</v>
      </c>
      <c r="D78" s="18" t="s">
        <v>89</v>
      </c>
      <c r="E78" s="18">
        <v>58</v>
      </c>
      <c r="F78" s="21">
        <f t="shared" si="7"/>
        <v>22.834645669291337</v>
      </c>
      <c r="G78" s="24">
        <v>38</v>
      </c>
      <c r="H78" s="21">
        <f t="shared" si="0"/>
        <v>124.63999999999999</v>
      </c>
      <c r="I78" s="25">
        <v>19.7</v>
      </c>
      <c r="J78" s="22">
        <f t="shared" si="5"/>
        <v>64.616</v>
      </c>
      <c r="K78" s="22">
        <f t="shared" si="1"/>
        <v>48.157894736842103</v>
      </c>
      <c r="L78" s="18" t="s">
        <v>53</v>
      </c>
      <c r="M78" s="18">
        <v>40</v>
      </c>
      <c r="N78" s="20">
        <f t="shared" si="6"/>
        <v>2.8438303676607348</v>
      </c>
      <c r="O78" s="23">
        <f t="shared" si="2"/>
        <v>14.0655365576193</v>
      </c>
      <c r="P78" s="23">
        <f t="shared" si="3"/>
        <v>14.0655365576193</v>
      </c>
    </row>
    <row r="79" spans="1:16" x14ac:dyDescent="0.25">
      <c r="A79" s="18" t="s">
        <v>34</v>
      </c>
      <c r="B79" s="18">
        <v>8</v>
      </c>
      <c r="C79" s="18" t="s">
        <v>45</v>
      </c>
      <c r="D79" s="18" t="s">
        <v>89</v>
      </c>
      <c r="E79" s="18">
        <v>64</v>
      </c>
      <c r="F79" s="21">
        <f t="shared" si="7"/>
        <v>25.196850393700785</v>
      </c>
      <c r="G79" s="24">
        <v>42</v>
      </c>
      <c r="H79" s="21">
        <f t="shared" si="0"/>
        <v>137.76</v>
      </c>
      <c r="I79" s="25">
        <v>21.5</v>
      </c>
      <c r="J79" s="22">
        <f t="shared" si="5"/>
        <v>70.52</v>
      </c>
      <c r="K79" s="22">
        <f t="shared" si="1"/>
        <v>48.80952380952381</v>
      </c>
      <c r="L79" s="18" t="s">
        <v>53</v>
      </c>
      <c r="M79" s="18">
        <v>40</v>
      </c>
      <c r="N79" s="20">
        <f t="shared" si="6"/>
        <v>3.4626424452848896</v>
      </c>
      <c r="O79" s="23">
        <f t="shared" si="2"/>
        <v>11.551871332966632</v>
      </c>
      <c r="P79" s="23">
        <f t="shared" si="3"/>
        <v>11.551871332966632</v>
      </c>
    </row>
    <row r="80" spans="1:16" x14ac:dyDescent="0.25">
      <c r="A80" s="18" t="s">
        <v>35</v>
      </c>
      <c r="B80" s="18">
        <v>1</v>
      </c>
      <c r="C80" s="18" t="s">
        <v>45</v>
      </c>
      <c r="D80" s="18" t="s">
        <v>89</v>
      </c>
      <c r="E80" s="18">
        <v>100</v>
      </c>
      <c r="F80" s="21">
        <f t="shared" si="7"/>
        <v>39.370078740157481</v>
      </c>
      <c r="G80" s="24">
        <v>46</v>
      </c>
      <c r="H80" s="21">
        <f t="shared" si="0"/>
        <v>150.88</v>
      </c>
      <c r="I80" s="25">
        <v>22.5</v>
      </c>
      <c r="J80" s="22">
        <f t="shared" si="5"/>
        <v>73.8</v>
      </c>
      <c r="K80" s="22">
        <f t="shared" si="1"/>
        <v>51.086956521739133</v>
      </c>
      <c r="L80" s="18" t="s">
        <v>90</v>
      </c>
      <c r="M80" s="18">
        <v>40</v>
      </c>
      <c r="N80" s="20">
        <f t="shared" si="6"/>
        <v>8.4537169074338152</v>
      </c>
      <c r="O80" s="23">
        <f t="shared" si="2"/>
        <v>4.7316464979831316</v>
      </c>
      <c r="P80" s="23">
        <f t="shared" si="3"/>
        <v>4.7316464979831316</v>
      </c>
    </row>
    <row r="81" spans="1:16" x14ac:dyDescent="0.25">
      <c r="A81" s="18" t="s">
        <v>35</v>
      </c>
      <c r="B81" s="18">
        <v>2</v>
      </c>
      <c r="C81" s="18" t="s">
        <v>49</v>
      </c>
      <c r="D81" s="18" t="s">
        <v>89</v>
      </c>
      <c r="E81" s="18">
        <v>28</v>
      </c>
      <c r="F81" s="21">
        <f t="shared" si="7"/>
        <v>11.023622047244094</v>
      </c>
      <c r="G81" s="24">
        <v>13.5</v>
      </c>
      <c r="H81" s="21">
        <f t="shared" si="0"/>
        <v>44.279999999999994</v>
      </c>
      <c r="I81" s="25">
        <v>1</v>
      </c>
      <c r="J81" s="22">
        <f t="shared" si="5"/>
        <v>3.28</v>
      </c>
      <c r="K81" s="22">
        <f t="shared" si="1"/>
        <v>92.592592592592595</v>
      </c>
      <c r="L81" s="18" t="s">
        <v>90</v>
      </c>
      <c r="M81" s="18">
        <v>40</v>
      </c>
      <c r="N81" s="20">
        <f t="shared" si="6"/>
        <v>0.662771405542811</v>
      </c>
      <c r="O81" s="23">
        <f t="shared" si="2"/>
        <v>60.352633902846073</v>
      </c>
      <c r="P81" s="23">
        <f t="shared" si="3"/>
        <v>60.352633902846073</v>
      </c>
    </row>
    <row r="82" spans="1:16" x14ac:dyDescent="0.25">
      <c r="A82" s="18" t="s">
        <v>35</v>
      </c>
      <c r="B82" s="18">
        <v>3</v>
      </c>
      <c r="C82" s="18" t="s">
        <v>49</v>
      </c>
      <c r="D82" s="18" t="s">
        <v>89</v>
      </c>
      <c r="E82" s="18">
        <v>25</v>
      </c>
      <c r="F82" s="21">
        <f t="shared" si="7"/>
        <v>9.8425196850393704</v>
      </c>
      <c r="G82" s="24">
        <v>15.3</v>
      </c>
      <c r="H82" s="21">
        <f t="shared" ref="H82:H145" si="8">G82*3.28</f>
        <v>50.183999999999997</v>
      </c>
      <c r="I82" s="25">
        <v>2.5</v>
      </c>
      <c r="J82" s="22">
        <f t="shared" si="5"/>
        <v>8.1999999999999993</v>
      </c>
      <c r="K82" s="22">
        <f t="shared" ref="K82:K145" si="9">(G82-I82)/G82*100</f>
        <v>83.66013071895425</v>
      </c>
      <c r="L82" s="18" t="s">
        <v>90</v>
      </c>
      <c r="M82" s="18">
        <v>40</v>
      </c>
      <c r="N82" s="20">
        <f t="shared" si="6"/>
        <v>0.52835730671461345</v>
      </c>
      <c r="O82" s="23">
        <f t="shared" ref="O82:O145" si="10">M82/(0.005454*F82^2)</f>
        <v>75.706343967730106</v>
      </c>
      <c r="P82" s="23">
        <f t="shared" ref="P82:P145" si="11">M82/N82</f>
        <v>75.706343967730106</v>
      </c>
    </row>
    <row r="83" spans="1:16" x14ac:dyDescent="0.25">
      <c r="A83" s="18" t="s">
        <v>35</v>
      </c>
      <c r="B83" s="18">
        <v>4</v>
      </c>
      <c r="C83" s="18" t="s">
        <v>45</v>
      </c>
      <c r="D83" s="18" t="s">
        <v>89</v>
      </c>
      <c r="E83" s="18">
        <v>62</v>
      </c>
      <c r="F83" s="21">
        <f t="shared" si="7"/>
        <v>24.409448818897637</v>
      </c>
      <c r="G83" s="24">
        <v>42.1</v>
      </c>
      <c r="H83" s="21">
        <f t="shared" si="8"/>
        <v>138.08799999999999</v>
      </c>
      <c r="I83" s="25">
        <v>17.899999999999999</v>
      </c>
      <c r="J83" s="22">
        <f t="shared" ref="J83:J155" si="12">I83*3.28</f>
        <v>58.711999999999989</v>
      </c>
      <c r="K83" s="22">
        <f t="shared" si="9"/>
        <v>57.482185273159146</v>
      </c>
      <c r="L83" s="18" t="s">
        <v>90</v>
      </c>
      <c r="M83" s="18">
        <v>40</v>
      </c>
      <c r="N83" s="20">
        <f t="shared" ref="N83:N146" si="13">(F83^2)*0.005454</f>
        <v>3.2496087792175583</v>
      </c>
      <c r="O83" s="23">
        <f t="shared" si="10"/>
        <v>12.309174032214182</v>
      </c>
      <c r="P83" s="23">
        <f t="shared" si="11"/>
        <v>12.309174032214182</v>
      </c>
    </row>
    <row r="84" spans="1:16" x14ac:dyDescent="0.25">
      <c r="A84" s="18" t="s">
        <v>35</v>
      </c>
      <c r="B84" s="18">
        <v>5</v>
      </c>
      <c r="C84" s="18" t="s">
        <v>45</v>
      </c>
      <c r="D84" s="18" t="s">
        <v>89</v>
      </c>
      <c r="E84" s="18">
        <v>115</v>
      </c>
      <c r="F84" s="21">
        <f t="shared" si="7"/>
        <v>45.275590551181104</v>
      </c>
      <c r="G84" s="24">
        <v>47.1</v>
      </c>
      <c r="H84" s="21">
        <f t="shared" si="8"/>
        <v>154.488</v>
      </c>
      <c r="I84" s="25">
        <v>22</v>
      </c>
      <c r="J84" s="22">
        <f t="shared" si="12"/>
        <v>72.16</v>
      </c>
      <c r="K84" s="22">
        <f t="shared" si="9"/>
        <v>53.290870488322717</v>
      </c>
      <c r="L84" s="18" t="s">
        <v>90</v>
      </c>
      <c r="M84" s="18">
        <v>40</v>
      </c>
      <c r="N84" s="20">
        <f t="shared" si="13"/>
        <v>11.180040610081219</v>
      </c>
      <c r="O84" s="23">
        <f t="shared" si="10"/>
        <v>3.5778045353369619</v>
      </c>
      <c r="P84" s="23">
        <f t="shared" si="11"/>
        <v>3.5778045353369619</v>
      </c>
    </row>
    <row r="85" spans="1:16" x14ac:dyDescent="0.25">
      <c r="A85" s="18" t="s">
        <v>35</v>
      </c>
      <c r="B85" s="18">
        <v>6</v>
      </c>
      <c r="C85" s="18" t="s">
        <v>45</v>
      </c>
      <c r="D85" s="18" t="s">
        <v>89</v>
      </c>
      <c r="E85" s="18">
        <v>68</v>
      </c>
      <c r="F85" s="21">
        <f t="shared" si="7"/>
        <v>26.771653543307085</v>
      </c>
      <c r="G85" s="24">
        <v>46.5</v>
      </c>
      <c r="H85" s="21">
        <f t="shared" si="8"/>
        <v>152.51999999999998</v>
      </c>
      <c r="I85" s="25">
        <v>18.3</v>
      </c>
      <c r="J85" s="22">
        <f t="shared" si="12"/>
        <v>60.024000000000001</v>
      </c>
      <c r="K85" s="22">
        <f t="shared" si="9"/>
        <v>60.645161290322577</v>
      </c>
      <c r="L85" s="18" t="s">
        <v>90</v>
      </c>
      <c r="M85" s="18">
        <v>40</v>
      </c>
      <c r="N85" s="20">
        <f t="shared" si="13"/>
        <v>3.908998697997395</v>
      </c>
      <c r="O85" s="23">
        <f t="shared" si="10"/>
        <v>10.232799519859716</v>
      </c>
      <c r="P85" s="23">
        <f t="shared" si="11"/>
        <v>10.232799519859716</v>
      </c>
    </row>
    <row r="86" spans="1:16" x14ac:dyDescent="0.25">
      <c r="A86" s="18" t="s">
        <v>35</v>
      </c>
      <c r="B86" s="18">
        <v>7</v>
      </c>
      <c r="C86" s="18" t="s">
        <v>45</v>
      </c>
      <c r="D86" s="18" t="s">
        <v>89</v>
      </c>
      <c r="E86" s="18">
        <v>125</v>
      </c>
      <c r="F86" s="21">
        <f t="shared" si="7"/>
        <v>49.212598425196852</v>
      </c>
      <c r="G86" s="24">
        <v>49.2</v>
      </c>
      <c r="H86" s="21">
        <f t="shared" si="8"/>
        <v>161.376</v>
      </c>
      <c r="I86" s="25">
        <v>27.2</v>
      </c>
      <c r="J86" s="22">
        <f t="shared" si="12"/>
        <v>89.215999999999994</v>
      </c>
      <c r="K86" s="22">
        <f t="shared" si="9"/>
        <v>44.715447154471548</v>
      </c>
      <c r="L86" s="18" t="s">
        <v>90</v>
      </c>
      <c r="M86" s="18">
        <v>40</v>
      </c>
      <c r="N86" s="20">
        <f t="shared" si="13"/>
        <v>13.208932667865334</v>
      </c>
      <c r="O86" s="23">
        <f t="shared" si="10"/>
        <v>3.0282537587092047</v>
      </c>
      <c r="P86" s="23">
        <f t="shared" si="11"/>
        <v>3.0282537587092047</v>
      </c>
    </row>
    <row r="87" spans="1:16" x14ac:dyDescent="0.25">
      <c r="A87" s="18" t="s">
        <v>35</v>
      </c>
      <c r="B87" s="18">
        <v>8</v>
      </c>
      <c r="C87" s="18" t="s">
        <v>45</v>
      </c>
      <c r="D87" s="18" t="s">
        <v>89</v>
      </c>
      <c r="E87" s="18">
        <v>88</v>
      </c>
      <c r="F87" s="21">
        <f t="shared" si="7"/>
        <v>34.645669291338585</v>
      </c>
      <c r="G87" s="24">
        <v>47.4</v>
      </c>
      <c r="H87" s="21">
        <f t="shared" si="8"/>
        <v>155.47199999999998</v>
      </c>
      <c r="I87" s="25">
        <v>21.7</v>
      </c>
      <c r="J87" s="22">
        <f t="shared" si="12"/>
        <v>71.175999999999988</v>
      </c>
      <c r="K87" s="22">
        <f t="shared" si="9"/>
        <v>54.219409282700425</v>
      </c>
      <c r="L87" s="18" t="s">
        <v>90</v>
      </c>
      <c r="M87" s="18">
        <v>40</v>
      </c>
      <c r="N87" s="20">
        <f t="shared" si="13"/>
        <v>6.5465583731167474</v>
      </c>
      <c r="O87" s="23">
        <f t="shared" si="10"/>
        <v>6.1100807050401995</v>
      </c>
      <c r="P87" s="23">
        <f t="shared" si="11"/>
        <v>6.1100807050401995</v>
      </c>
    </row>
    <row r="88" spans="1:16" x14ac:dyDescent="0.25">
      <c r="A88" s="18" t="s">
        <v>35</v>
      </c>
      <c r="B88" s="18">
        <v>9</v>
      </c>
      <c r="C88" s="18" t="s">
        <v>45</v>
      </c>
      <c r="D88" s="18" t="s">
        <v>89</v>
      </c>
      <c r="E88" s="18">
        <v>55</v>
      </c>
      <c r="F88" s="21">
        <f t="shared" si="7"/>
        <v>21.653543307086615</v>
      </c>
      <c r="G88" s="24">
        <v>44.9</v>
      </c>
      <c r="H88" s="21">
        <f t="shared" si="8"/>
        <v>147.27199999999999</v>
      </c>
      <c r="I88" s="25">
        <v>24.7</v>
      </c>
      <c r="J88" s="22">
        <f t="shared" si="12"/>
        <v>81.015999999999991</v>
      </c>
      <c r="K88" s="22">
        <f t="shared" si="9"/>
        <v>44.988864142538972</v>
      </c>
      <c r="L88" s="18" t="s">
        <v>90</v>
      </c>
      <c r="M88" s="18">
        <v>40</v>
      </c>
      <c r="N88" s="20">
        <f t="shared" si="13"/>
        <v>2.5572493644987291</v>
      </c>
      <c r="O88" s="23">
        <f t="shared" si="10"/>
        <v>15.641806604902914</v>
      </c>
      <c r="P88" s="23">
        <f t="shared" si="11"/>
        <v>15.641806604902914</v>
      </c>
    </row>
    <row r="89" spans="1:16" x14ac:dyDescent="0.25">
      <c r="A89" s="18" t="s">
        <v>35</v>
      </c>
      <c r="B89" s="18">
        <v>10</v>
      </c>
      <c r="C89" s="18" t="s">
        <v>45</v>
      </c>
      <c r="D89" s="18" t="s">
        <v>89</v>
      </c>
      <c r="E89" s="18">
        <v>60</v>
      </c>
      <c r="F89" s="21">
        <f t="shared" si="7"/>
        <v>23.622047244094489</v>
      </c>
      <c r="G89" s="24">
        <v>37.6</v>
      </c>
      <c r="H89" s="21">
        <f t="shared" si="8"/>
        <v>123.328</v>
      </c>
      <c r="I89" s="25">
        <v>24.7</v>
      </c>
      <c r="J89" s="22">
        <f t="shared" si="12"/>
        <v>81.015999999999991</v>
      </c>
      <c r="K89" s="22">
        <f t="shared" si="9"/>
        <v>34.308510638297882</v>
      </c>
      <c r="L89" s="18" t="s">
        <v>90</v>
      </c>
      <c r="M89" s="18">
        <v>40</v>
      </c>
      <c r="N89" s="20">
        <f t="shared" si="13"/>
        <v>3.0433380866761732</v>
      </c>
      <c r="O89" s="23">
        <f t="shared" si="10"/>
        <v>13.143462494397589</v>
      </c>
      <c r="P89" s="23">
        <f t="shared" si="11"/>
        <v>13.143462494397589</v>
      </c>
    </row>
    <row r="90" spans="1:16" x14ac:dyDescent="0.25">
      <c r="A90" s="18" t="s">
        <v>35</v>
      </c>
      <c r="B90" s="18">
        <v>11</v>
      </c>
      <c r="C90" s="18" t="s">
        <v>45</v>
      </c>
      <c r="D90" s="18" t="s">
        <v>89</v>
      </c>
      <c r="E90" s="18">
        <v>75</v>
      </c>
      <c r="F90" s="21">
        <f t="shared" si="7"/>
        <v>29.527559055118111</v>
      </c>
      <c r="G90" s="24">
        <v>42.2</v>
      </c>
      <c r="H90" s="21">
        <f t="shared" si="8"/>
        <v>138.416</v>
      </c>
      <c r="I90" s="25">
        <v>24.1</v>
      </c>
      <c r="J90" s="22">
        <f t="shared" si="12"/>
        <v>79.048000000000002</v>
      </c>
      <c r="K90" s="22">
        <f t="shared" si="9"/>
        <v>42.890995260663509</v>
      </c>
      <c r="L90" s="18" t="s">
        <v>90</v>
      </c>
      <c r="M90" s="18">
        <v>40</v>
      </c>
      <c r="N90" s="20">
        <f t="shared" si="13"/>
        <v>4.7552157604315202</v>
      </c>
      <c r="O90" s="23">
        <f t="shared" si="10"/>
        <v>8.4118159964144574</v>
      </c>
      <c r="P90" s="23">
        <f t="shared" si="11"/>
        <v>8.4118159964144574</v>
      </c>
    </row>
    <row r="91" spans="1:16" x14ac:dyDescent="0.25">
      <c r="A91" s="18" t="s">
        <v>35</v>
      </c>
      <c r="B91" s="18">
        <v>12</v>
      </c>
      <c r="C91" s="18" t="s">
        <v>45</v>
      </c>
      <c r="D91" s="18" t="s">
        <v>89</v>
      </c>
      <c r="E91" s="18">
        <v>10</v>
      </c>
      <c r="F91" s="21">
        <f t="shared" si="7"/>
        <v>3.9370078740157481</v>
      </c>
      <c r="G91" s="24">
        <v>8</v>
      </c>
      <c r="H91" s="21">
        <f t="shared" si="8"/>
        <v>26.24</v>
      </c>
      <c r="I91" s="25">
        <v>4</v>
      </c>
      <c r="J91" s="22">
        <f t="shared" si="12"/>
        <v>13.12</v>
      </c>
      <c r="K91" s="22">
        <f t="shared" si="9"/>
        <v>50</v>
      </c>
      <c r="L91" s="18" t="s">
        <v>93</v>
      </c>
      <c r="M91" s="18">
        <v>5</v>
      </c>
      <c r="N91" s="20">
        <f t="shared" si="13"/>
        <v>8.4537169074338156E-2</v>
      </c>
      <c r="O91" s="23">
        <f t="shared" si="10"/>
        <v>59.14558122478914</v>
      </c>
      <c r="P91" s="23">
        <f t="shared" si="11"/>
        <v>59.14558122478914</v>
      </c>
    </row>
    <row r="92" spans="1:16" x14ac:dyDescent="0.25">
      <c r="A92" s="18" t="s">
        <v>35</v>
      </c>
      <c r="B92" s="18">
        <v>13</v>
      </c>
      <c r="C92" s="18" t="s">
        <v>45</v>
      </c>
      <c r="D92" s="18" t="s">
        <v>89</v>
      </c>
      <c r="E92" s="18">
        <v>11</v>
      </c>
      <c r="F92" s="21">
        <f t="shared" si="7"/>
        <v>4.3307086614173231</v>
      </c>
      <c r="G92" s="24">
        <v>9</v>
      </c>
      <c r="H92" s="21">
        <f t="shared" si="8"/>
        <v>29.52</v>
      </c>
      <c r="I92" s="25">
        <v>6</v>
      </c>
      <c r="J92" s="22">
        <f t="shared" si="12"/>
        <v>19.68</v>
      </c>
      <c r="K92" s="22">
        <f t="shared" si="9"/>
        <v>33.333333333333329</v>
      </c>
      <c r="L92" s="18" t="s">
        <v>93</v>
      </c>
      <c r="M92" s="18">
        <v>5</v>
      </c>
      <c r="N92" s="20">
        <f t="shared" si="13"/>
        <v>0.10228997457994918</v>
      </c>
      <c r="O92" s="23">
        <f t="shared" si="10"/>
        <v>48.880645640321596</v>
      </c>
      <c r="P92" s="23">
        <f t="shared" si="11"/>
        <v>48.880645640321596</v>
      </c>
    </row>
    <row r="93" spans="1:16" x14ac:dyDescent="0.25">
      <c r="A93" s="18" t="s">
        <v>36</v>
      </c>
      <c r="B93" s="18">
        <v>1</v>
      </c>
      <c r="C93" s="18" t="s">
        <v>45</v>
      </c>
      <c r="D93" s="18" t="s">
        <v>89</v>
      </c>
      <c r="E93" s="18">
        <v>90</v>
      </c>
      <c r="F93" s="21">
        <f t="shared" si="7"/>
        <v>35.433070866141733</v>
      </c>
      <c r="G93" s="24">
        <v>40</v>
      </c>
      <c r="H93" s="21">
        <f t="shared" si="8"/>
        <v>131.19999999999999</v>
      </c>
      <c r="I93" s="25">
        <v>11.5</v>
      </c>
      <c r="J93" s="22">
        <f t="shared" si="12"/>
        <v>37.72</v>
      </c>
      <c r="K93" s="22">
        <f t="shared" si="9"/>
        <v>71.25</v>
      </c>
      <c r="L93" s="18" t="s">
        <v>53</v>
      </c>
      <c r="M93" s="18">
        <v>40</v>
      </c>
      <c r="N93" s="20">
        <f t="shared" si="13"/>
        <v>6.8475106950213904</v>
      </c>
      <c r="O93" s="23">
        <f t="shared" si="10"/>
        <v>5.8415388863989275</v>
      </c>
      <c r="P93" s="23">
        <f t="shared" si="11"/>
        <v>5.8415388863989275</v>
      </c>
    </row>
    <row r="94" spans="1:16" x14ac:dyDescent="0.25">
      <c r="A94" s="18" t="s">
        <v>36</v>
      </c>
      <c r="B94" s="18">
        <v>2</v>
      </c>
      <c r="C94" s="18" t="s">
        <v>52</v>
      </c>
      <c r="D94" s="18" t="s">
        <v>89</v>
      </c>
      <c r="E94" s="18">
        <v>25</v>
      </c>
      <c r="F94" s="21">
        <f t="shared" si="7"/>
        <v>9.8425196850393704</v>
      </c>
      <c r="G94" s="24">
        <v>11</v>
      </c>
      <c r="H94" s="21">
        <f t="shared" si="8"/>
        <v>36.08</v>
      </c>
      <c r="I94" s="25">
        <v>10</v>
      </c>
      <c r="J94" s="22">
        <f t="shared" si="12"/>
        <v>32.799999999999997</v>
      </c>
      <c r="K94" s="22">
        <f t="shared" si="9"/>
        <v>9.0909090909090917</v>
      </c>
      <c r="L94" s="18" t="s">
        <v>93</v>
      </c>
      <c r="M94" s="18">
        <v>40</v>
      </c>
      <c r="N94" s="20">
        <f t="shared" si="13"/>
        <v>0.52835730671461345</v>
      </c>
      <c r="O94" s="23">
        <f t="shared" si="10"/>
        <v>75.706343967730106</v>
      </c>
      <c r="P94" s="23">
        <f t="shared" si="11"/>
        <v>75.706343967730106</v>
      </c>
    </row>
    <row r="95" spans="1:16" x14ac:dyDescent="0.25">
      <c r="A95" s="18" t="s">
        <v>36</v>
      </c>
      <c r="B95" s="18">
        <v>3</v>
      </c>
      <c r="C95" s="18" t="s">
        <v>52</v>
      </c>
      <c r="D95" s="18" t="s">
        <v>53</v>
      </c>
      <c r="E95" s="18">
        <v>28</v>
      </c>
      <c r="F95" s="21">
        <f t="shared" si="7"/>
        <v>11.023622047244094</v>
      </c>
      <c r="G95" s="24">
        <v>13.2</v>
      </c>
      <c r="H95" s="21">
        <f t="shared" si="8"/>
        <v>43.295999999999992</v>
      </c>
      <c r="I95" s="25">
        <v>0</v>
      </c>
      <c r="J95" s="22">
        <f t="shared" si="12"/>
        <v>0</v>
      </c>
      <c r="K95" s="22">
        <f t="shared" si="9"/>
        <v>100</v>
      </c>
      <c r="M95" s="18">
        <v>40</v>
      </c>
      <c r="N95" s="20">
        <f t="shared" si="13"/>
        <v>0.662771405542811</v>
      </c>
      <c r="O95" s="23">
        <f t="shared" si="10"/>
        <v>60.352633902846073</v>
      </c>
      <c r="P95" s="23">
        <f t="shared" si="11"/>
        <v>60.352633902846073</v>
      </c>
    </row>
    <row r="96" spans="1:16" x14ac:dyDescent="0.25">
      <c r="A96" s="18" t="s">
        <v>36</v>
      </c>
      <c r="B96" s="18">
        <v>4</v>
      </c>
      <c r="C96" s="18" t="s">
        <v>52</v>
      </c>
      <c r="D96" s="18" t="s">
        <v>89</v>
      </c>
      <c r="E96" s="18">
        <v>103</v>
      </c>
      <c r="F96" s="21">
        <f t="shared" si="7"/>
        <v>40.551181102362207</v>
      </c>
      <c r="G96" s="24">
        <v>23.5</v>
      </c>
      <c r="H96" s="21">
        <f t="shared" si="8"/>
        <v>77.08</v>
      </c>
      <c r="I96" s="25">
        <v>8.1999999999999993</v>
      </c>
      <c r="J96" s="22">
        <f t="shared" si="12"/>
        <v>26.895999999999997</v>
      </c>
      <c r="K96" s="22">
        <f t="shared" si="9"/>
        <v>65.106382978723403</v>
      </c>
      <c r="L96" s="18" t="s">
        <v>53</v>
      </c>
      <c r="M96" s="18">
        <v>40</v>
      </c>
      <c r="N96" s="20">
        <f t="shared" si="13"/>
        <v>8.9685482670965353</v>
      </c>
      <c r="O96" s="23">
        <f t="shared" si="10"/>
        <v>4.4600306324659549</v>
      </c>
      <c r="P96" s="23">
        <f t="shared" si="11"/>
        <v>4.4600306324659549</v>
      </c>
    </row>
    <row r="97" spans="1:16" x14ac:dyDescent="0.25">
      <c r="A97" s="18" t="s">
        <v>36</v>
      </c>
      <c r="B97" s="18">
        <v>5</v>
      </c>
      <c r="C97" s="18" t="s">
        <v>45</v>
      </c>
      <c r="D97" s="18" t="s">
        <v>89</v>
      </c>
      <c r="E97" s="18">
        <v>73</v>
      </c>
      <c r="F97" s="21">
        <f t="shared" ref="F97:F194" si="14">E97/2.54</f>
        <v>28.740157480314959</v>
      </c>
      <c r="G97" s="24">
        <v>30</v>
      </c>
      <c r="H97" s="21">
        <f t="shared" si="8"/>
        <v>98.399999999999991</v>
      </c>
      <c r="I97" s="25">
        <v>14.7</v>
      </c>
      <c r="J97" s="22">
        <f t="shared" si="12"/>
        <v>48.215999999999994</v>
      </c>
      <c r="K97" s="22">
        <f t="shared" si="9"/>
        <v>51</v>
      </c>
      <c r="L97" s="18" t="s">
        <v>90</v>
      </c>
      <c r="M97" s="18">
        <v>40</v>
      </c>
      <c r="N97" s="20">
        <f t="shared" si="13"/>
        <v>4.5049857399714792</v>
      </c>
      <c r="O97" s="23">
        <f t="shared" si="10"/>
        <v>8.8790514129914282</v>
      </c>
      <c r="P97" s="23">
        <f t="shared" si="11"/>
        <v>8.8790514129914282</v>
      </c>
    </row>
    <row r="98" spans="1:16" x14ac:dyDescent="0.25">
      <c r="A98" s="18" t="s">
        <v>36</v>
      </c>
      <c r="B98" s="18">
        <v>6</v>
      </c>
      <c r="C98" s="18" t="s">
        <v>45</v>
      </c>
      <c r="D98" s="18" t="s">
        <v>89</v>
      </c>
      <c r="E98" s="18">
        <v>60</v>
      </c>
      <c r="F98" s="21">
        <f t="shared" si="14"/>
        <v>23.622047244094489</v>
      </c>
      <c r="G98" s="24">
        <v>26</v>
      </c>
      <c r="H98" s="21">
        <f t="shared" si="8"/>
        <v>85.28</v>
      </c>
      <c r="I98" s="25">
        <v>13.2</v>
      </c>
      <c r="J98" s="22">
        <f t="shared" si="12"/>
        <v>43.295999999999992</v>
      </c>
      <c r="K98" s="22">
        <f t="shared" si="9"/>
        <v>49.230769230769234</v>
      </c>
      <c r="L98" s="18" t="s">
        <v>90</v>
      </c>
      <c r="M98" s="18">
        <v>40</v>
      </c>
      <c r="N98" s="20">
        <f>(F98^2)*0.005454</f>
        <v>3.0433380866761732</v>
      </c>
      <c r="O98" s="23">
        <f t="shared" si="10"/>
        <v>13.143462494397589</v>
      </c>
      <c r="P98" s="23">
        <f t="shared" si="11"/>
        <v>13.143462494397589</v>
      </c>
    </row>
    <row r="99" spans="1:16" x14ac:dyDescent="0.25">
      <c r="A99" s="18" t="s">
        <v>36</v>
      </c>
      <c r="B99" s="18">
        <v>7</v>
      </c>
      <c r="C99" s="18" t="s">
        <v>52</v>
      </c>
      <c r="D99" s="18" t="s">
        <v>89</v>
      </c>
      <c r="E99" s="18">
        <v>63</v>
      </c>
      <c r="F99" s="21">
        <f t="shared" si="14"/>
        <v>24.803149606299211</v>
      </c>
      <c r="G99" s="24">
        <v>21</v>
      </c>
      <c r="H99" s="21">
        <f t="shared" si="8"/>
        <v>68.88</v>
      </c>
      <c r="I99" s="25">
        <v>8.6999999999999993</v>
      </c>
      <c r="J99" s="22">
        <f t="shared" si="12"/>
        <v>28.535999999999994</v>
      </c>
      <c r="K99" s="22">
        <f t="shared" si="9"/>
        <v>58.571428571428577</v>
      </c>
      <c r="L99" s="18" t="s">
        <v>90</v>
      </c>
      <c r="M99" s="18">
        <v>40</v>
      </c>
      <c r="N99" s="20">
        <f t="shared" si="13"/>
        <v>3.3552802405604805</v>
      </c>
      <c r="O99" s="23">
        <f t="shared" si="10"/>
        <v>11.921507931426387</v>
      </c>
      <c r="P99" s="23">
        <f t="shared" si="11"/>
        <v>11.921507931426387</v>
      </c>
    </row>
    <row r="100" spans="1:16" x14ac:dyDescent="0.25">
      <c r="A100" s="18" t="s">
        <v>36</v>
      </c>
      <c r="B100" s="18">
        <v>8</v>
      </c>
      <c r="C100" s="18" t="s">
        <v>45</v>
      </c>
      <c r="D100" s="18" t="s">
        <v>89</v>
      </c>
      <c r="E100" s="18">
        <v>58</v>
      </c>
      <c r="F100" s="21">
        <f t="shared" si="14"/>
        <v>22.834645669291337</v>
      </c>
      <c r="G100" s="24">
        <v>30</v>
      </c>
      <c r="H100" s="21">
        <f t="shared" si="8"/>
        <v>98.399999999999991</v>
      </c>
      <c r="I100" s="25">
        <v>16</v>
      </c>
      <c r="J100" s="22">
        <f t="shared" si="12"/>
        <v>52.48</v>
      </c>
      <c r="K100" s="22">
        <f t="shared" si="9"/>
        <v>46.666666666666664</v>
      </c>
      <c r="L100" s="18" t="s">
        <v>90</v>
      </c>
      <c r="M100" s="18">
        <v>40</v>
      </c>
      <c r="N100" s="20">
        <f t="shared" si="13"/>
        <v>2.8438303676607348</v>
      </c>
      <c r="O100" s="23">
        <f t="shared" si="10"/>
        <v>14.0655365576193</v>
      </c>
      <c r="P100" s="23">
        <f t="shared" si="11"/>
        <v>14.0655365576193</v>
      </c>
    </row>
    <row r="101" spans="1:16" x14ac:dyDescent="0.25">
      <c r="A101" s="18" t="s">
        <v>36</v>
      </c>
      <c r="B101" s="18">
        <v>9</v>
      </c>
      <c r="C101" s="18" t="s">
        <v>45</v>
      </c>
      <c r="D101" s="18" t="s">
        <v>89</v>
      </c>
      <c r="E101" s="18">
        <v>6</v>
      </c>
      <c r="F101" s="21">
        <f t="shared" si="14"/>
        <v>2.3622047244094486</v>
      </c>
      <c r="G101" s="24">
        <v>30</v>
      </c>
      <c r="H101" s="21">
        <f t="shared" si="8"/>
        <v>98.399999999999991</v>
      </c>
      <c r="I101" s="25">
        <v>21</v>
      </c>
      <c r="J101" s="22">
        <f t="shared" si="12"/>
        <v>68.88</v>
      </c>
      <c r="K101" s="22">
        <f t="shared" si="9"/>
        <v>30</v>
      </c>
      <c r="L101" s="18" t="s">
        <v>93</v>
      </c>
      <c r="M101" s="18">
        <v>40</v>
      </c>
      <c r="N101" s="20">
        <f t="shared" si="13"/>
        <v>3.0433380866761724E-2</v>
      </c>
      <c r="O101" s="23">
        <f t="shared" si="10"/>
        <v>1314.3462494397593</v>
      </c>
      <c r="P101" s="23">
        <f t="shared" si="11"/>
        <v>1314.3462494397593</v>
      </c>
    </row>
    <row r="102" spans="1:16" x14ac:dyDescent="0.25">
      <c r="A102" s="18" t="s">
        <v>36</v>
      </c>
      <c r="B102" s="18">
        <v>10</v>
      </c>
      <c r="C102" s="18" t="s">
        <v>45</v>
      </c>
      <c r="D102" s="18" t="s">
        <v>89</v>
      </c>
      <c r="E102" s="18">
        <v>78</v>
      </c>
      <c r="F102" s="21">
        <f t="shared" si="14"/>
        <v>30.708661417322833</v>
      </c>
      <c r="G102" s="24">
        <v>33</v>
      </c>
      <c r="H102" s="21">
        <f t="shared" si="8"/>
        <v>108.24</v>
      </c>
      <c r="I102" s="25">
        <v>21</v>
      </c>
      <c r="J102" s="22">
        <f t="shared" si="12"/>
        <v>68.88</v>
      </c>
      <c r="K102" s="22">
        <f t="shared" si="9"/>
        <v>36.363636363636367</v>
      </c>
      <c r="L102" s="18" t="s">
        <v>90</v>
      </c>
      <c r="M102" s="18">
        <v>40</v>
      </c>
      <c r="N102" s="20">
        <f t="shared" si="13"/>
        <v>5.1432413664827328</v>
      </c>
      <c r="O102" s="23">
        <f t="shared" si="10"/>
        <v>7.777196742247094</v>
      </c>
      <c r="P102" s="23">
        <f t="shared" si="11"/>
        <v>7.777196742247094</v>
      </c>
    </row>
    <row r="103" spans="1:16" x14ac:dyDescent="0.25">
      <c r="A103" s="18" t="s">
        <v>37</v>
      </c>
      <c r="B103" s="18">
        <v>1</v>
      </c>
      <c r="C103" s="18" t="s">
        <v>45</v>
      </c>
      <c r="D103" s="18" t="s">
        <v>89</v>
      </c>
      <c r="E103" s="18">
        <v>27</v>
      </c>
      <c r="F103" s="21">
        <f t="shared" si="14"/>
        <v>10.62992125984252</v>
      </c>
      <c r="G103" s="24">
        <v>27</v>
      </c>
      <c r="H103" s="21">
        <f t="shared" si="8"/>
        <v>88.559999999999988</v>
      </c>
      <c r="I103" s="25">
        <v>16.399999999999999</v>
      </c>
      <c r="J103" s="22">
        <f t="shared" si="12"/>
        <v>53.791999999999994</v>
      </c>
      <c r="K103" s="22">
        <f t="shared" si="9"/>
        <v>39.259259259259267</v>
      </c>
      <c r="L103" s="18" t="s">
        <v>90</v>
      </c>
      <c r="M103" s="18">
        <v>40</v>
      </c>
      <c r="N103" s="20">
        <f t="shared" si="13"/>
        <v>0.61627596255192518</v>
      </c>
      <c r="O103" s="23">
        <f t="shared" si="10"/>
        <v>64.905987626654749</v>
      </c>
      <c r="P103" s="23">
        <f t="shared" si="11"/>
        <v>64.905987626654749</v>
      </c>
    </row>
    <row r="104" spans="1:16" x14ac:dyDescent="0.25">
      <c r="A104" s="18" t="s">
        <v>37</v>
      </c>
      <c r="B104" s="18">
        <v>2</v>
      </c>
      <c r="C104" s="18" t="s">
        <v>45</v>
      </c>
      <c r="D104" s="18" t="s">
        <v>89</v>
      </c>
      <c r="E104" s="18">
        <v>45</v>
      </c>
      <c r="F104" s="21">
        <f t="shared" si="14"/>
        <v>17.716535433070867</v>
      </c>
      <c r="G104" s="24">
        <v>29.6</v>
      </c>
      <c r="H104" s="21">
        <f t="shared" si="8"/>
        <v>97.087999999999994</v>
      </c>
      <c r="I104" s="25">
        <v>17.2</v>
      </c>
      <c r="J104" s="22">
        <f t="shared" si="12"/>
        <v>56.415999999999997</v>
      </c>
      <c r="K104" s="22">
        <f t="shared" si="9"/>
        <v>41.891891891891895</v>
      </c>
      <c r="L104" s="18" t="s">
        <v>90</v>
      </c>
      <c r="M104" s="18">
        <v>40</v>
      </c>
      <c r="N104" s="20">
        <f t="shared" si="13"/>
        <v>1.7118776737553476</v>
      </c>
      <c r="O104" s="23">
        <f t="shared" si="10"/>
        <v>23.36615554559571</v>
      </c>
      <c r="P104" s="23">
        <f t="shared" si="11"/>
        <v>23.36615554559571</v>
      </c>
    </row>
    <row r="105" spans="1:16" x14ac:dyDescent="0.25">
      <c r="A105" s="18" t="s">
        <v>37</v>
      </c>
      <c r="B105" s="18">
        <v>3</v>
      </c>
      <c r="C105" s="18" t="s">
        <v>45</v>
      </c>
      <c r="D105" s="18" t="s">
        <v>89</v>
      </c>
      <c r="E105" s="18">
        <v>42</v>
      </c>
      <c r="F105" s="21">
        <f t="shared" si="14"/>
        <v>16.535433070866141</v>
      </c>
      <c r="G105" s="24">
        <v>29.6</v>
      </c>
      <c r="H105" s="21">
        <f t="shared" si="8"/>
        <v>97.087999999999994</v>
      </c>
      <c r="I105" s="25">
        <v>19.600000000000001</v>
      </c>
      <c r="J105" s="22">
        <f t="shared" si="12"/>
        <v>64.287999999999997</v>
      </c>
      <c r="K105" s="22">
        <f t="shared" si="9"/>
        <v>33.783783783783782</v>
      </c>
      <c r="L105" s="18" t="s">
        <v>90</v>
      </c>
      <c r="M105" s="18">
        <v>40</v>
      </c>
      <c r="N105" s="20">
        <f t="shared" si="13"/>
        <v>1.4912356624713248</v>
      </c>
      <c r="O105" s="23">
        <f t="shared" si="10"/>
        <v>26.823392845709368</v>
      </c>
      <c r="P105" s="23">
        <f t="shared" si="11"/>
        <v>26.823392845709368</v>
      </c>
    </row>
    <row r="106" spans="1:16" x14ac:dyDescent="0.25">
      <c r="A106" s="18" t="s">
        <v>37</v>
      </c>
      <c r="B106" s="18">
        <v>4</v>
      </c>
      <c r="C106" s="18" t="s">
        <v>52</v>
      </c>
      <c r="D106" s="18" t="s">
        <v>89</v>
      </c>
      <c r="E106" s="18">
        <v>105</v>
      </c>
      <c r="F106" s="21">
        <f t="shared" si="14"/>
        <v>41.338582677165356</v>
      </c>
      <c r="G106" s="18">
        <v>23.8</v>
      </c>
      <c r="H106" s="21">
        <f t="shared" si="8"/>
        <v>78.063999999999993</v>
      </c>
      <c r="I106" s="25">
        <v>13.9</v>
      </c>
      <c r="J106" s="22">
        <f t="shared" si="12"/>
        <v>45.591999999999999</v>
      </c>
      <c r="K106" s="22">
        <f t="shared" si="9"/>
        <v>41.596638655462186</v>
      </c>
      <c r="L106" s="18" t="s">
        <v>90</v>
      </c>
      <c r="M106" s="18">
        <v>40</v>
      </c>
      <c r="N106" s="20">
        <f t="shared" si="13"/>
        <v>9.3202228904457805</v>
      </c>
      <c r="O106" s="23">
        <f t="shared" si="10"/>
        <v>4.2917428553134984</v>
      </c>
      <c r="P106" s="23">
        <f t="shared" si="11"/>
        <v>4.2917428553134984</v>
      </c>
    </row>
    <row r="107" spans="1:16" x14ac:dyDescent="0.25">
      <c r="A107" s="18" t="s">
        <v>37</v>
      </c>
      <c r="B107" s="18">
        <v>5</v>
      </c>
      <c r="C107" s="18" t="s">
        <v>45</v>
      </c>
      <c r="D107" s="18" t="s">
        <v>89</v>
      </c>
      <c r="E107" s="18">
        <v>16</v>
      </c>
      <c r="F107" s="21">
        <f t="shared" si="14"/>
        <v>6.2992125984251963</v>
      </c>
      <c r="G107" s="24">
        <v>5</v>
      </c>
      <c r="H107" s="21">
        <f t="shared" si="8"/>
        <v>16.399999999999999</v>
      </c>
      <c r="I107" s="25">
        <v>4</v>
      </c>
      <c r="J107" s="22">
        <f t="shared" si="12"/>
        <v>13.12</v>
      </c>
      <c r="K107" s="22">
        <f t="shared" si="9"/>
        <v>20</v>
      </c>
      <c r="L107" s="18" t="s">
        <v>94</v>
      </c>
      <c r="M107" s="18">
        <v>5</v>
      </c>
      <c r="N107" s="20">
        <f t="shared" si="13"/>
        <v>0.2164151528303056</v>
      </c>
      <c r="O107" s="20">
        <f t="shared" si="10"/>
        <v>23.103742665933265</v>
      </c>
      <c r="P107" s="20">
        <f t="shared" si="11"/>
        <v>23.103742665933265</v>
      </c>
    </row>
    <row r="108" spans="1:16" x14ac:dyDescent="0.25">
      <c r="A108" s="18" t="s">
        <v>37</v>
      </c>
      <c r="B108" s="18">
        <v>6</v>
      </c>
      <c r="C108" s="18" t="s">
        <v>45</v>
      </c>
      <c r="D108" s="18" t="s">
        <v>53</v>
      </c>
      <c r="E108" s="18">
        <v>12</v>
      </c>
      <c r="F108" s="21">
        <f t="shared" si="14"/>
        <v>4.7244094488188972</v>
      </c>
      <c r="G108" s="24">
        <v>8</v>
      </c>
      <c r="H108" s="21">
        <f t="shared" si="8"/>
        <v>26.24</v>
      </c>
      <c r="J108" s="22">
        <f t="shared" si="12"/>
        <v>0</v>
      </c>
      <c r="K108" s="22">
        <f t="shared" si="9"/>
        <v>100</v>
      </c>
      <c r="M108" s="18">
        <v>5</v>
      </c>
      <c r="N108" s="20">
        <f t="shared" si="13"/>
        <v>0.1217335234670469</v>
      </c>
      <c r="O108" s="20">
        <f t="shared" si="10"/>
        <v>41.073320294992477</v>
      </c>
      <c r="P108" s="20">
        <f t="shared" si="11"/>
        <v>41.073320294992477</v>
      </c>
    </row>
    <row r="109" spans="1:16" x14ac:dyDescent="0.25">
      <c r="A109" s="18" t="s">
        <v>38</v>
      </c>
      <c r="B109" s="18">
        <v>1</v>
      </c>
      <c r="C109" s="18" t="s">
        <v>45</v>
      </c>
      <c r="D109" s="18" t="s">
        <v>89</v>
      </c>
      <c r="E109" s="18">
        <v>80</v>
      </c>
      <c r="F109" s="21">
        <f t="shared" si="14"/>
        <v>31.496062992125985</v>
      </c>
      <c r="G109" s="24">
        <v>47</v>
      </c>
      <c r="H109" s="21">
        <f t="shared" si="8"/>
        <v>154.16</v>
      </c>
      <c r="I109" s="25">
        <v>16.7</v>
      </c>
      <c r="J109" s="22">
        <f t="shared" si="12"/>
        <v>54.775999999999996</v>
      </c>
      <c r="K109" s="22">
        <f t="shared" si="9"/>
        <v>64.468085106382972</v>
      </c>
      <c r="L109" s="18" t="s">
        <v>53</v>
      </c>
      <c r="M109" s="18">
        <v>40</v>
      </c>
      <c r="N109" s="20">
        <f t="shared" si="13"/>
        <v>5.410378820757642</v>
      </c>
      <c r="O109" s="20">
        <f t="shared" si="10"/>
        <v>7.3931976530986425</v>
      </c>
      <c r="P109" s="20">
        <f t="shared" si="11"/>
        <v>7.3931976530986425</v>
      </c>
    </row>
    <row r="110" spans="1:16" x14ac:dyDescent="0.25">
      <c r="A110" s="18" t="s">
        <v>38</v>
      </c>
      <c r="B110" s="18">
        <v>2</v>
      </c>
      <c r="C110" s="18" t="s">
        <v>45</v>
      </c>
      <c r="D110" s="18" t="s">
        <v>89</v>
      </c>
      <c r="E110" s="18">
        <v>200</v>
      </c>
      <c r="F110" s="21">
        <f t="shared" si="14"/>
        <v>78.740157480314963</v>
      </c>
      <c r="G110" s="24">
        <v>43</v>
      </c>
      <c r="H110" s="21">
        <f t="shared" si="8"/>
        <v>141.04</v>
      </c>
      <c r="I110" s="25">
        <v>8.1999999999999993</v>
      </c>
      <c r="J110" s="22">
        <f t="shared" si="12"/>
        <v>26.895999999999997</v>
      </c>
      <c r="K110" s="22">
        <f t="shared" si="9"/>
        <v>80.930232558139522</v>
      </c>
      <c r="L110" s="18" t="s">
        <v>53</v>
      </c>
      <c r="M110" s="18">
        <v>40</v>
      </c>
      <c r="N110" s="20">
        <f t="shared" si="13"/>
        <v>33.814867629735261</v>
      </c>
      <c r="O110" s="20">
        <f t="shared" si="10"/>
        <v>1.1829116244957829</v>
      </c>
      <c r="P110" s="20">
        <f t="shared" si="11"/>
        <v>1.1829116244957829</v>
      </c>
    </row>
    <row r="111" spans="1:16" x14ac:dyDescent="0.25">
      <c r="A111" s="18" t="s">
        <v>38</v>
      </c>
      <c r="B111" s="18">
        <v>3</v>
      </c>
      <c r="C111" s="18" t="s">
        <v>45</v>
      </c>
      <c r="D111" s="18" t="s">
        <v>89</v>
      </c>
      <c r="E111" s="18">
        <v>110</v>
      </c>
      <c r="F111" s="21">
        <f t="shared" si="14"/>
        <v>43.30708661417323</v>
      </c>
      <c r="G111" s="24">
        <v>36</v>
      </c>
      <c r="H111" s="21">
        <f t="shared" si="8"/>
        <v>118.08</v>
      </c>
      <c r="I111" s="25">
        <v>9.1</v>
      </c>
      <c r="J111" s="22">
        <f t="shared" si="12"/>
        <v>29.847999999999995</v>
      </c>
      <c r="K111" s="22">
        <f t="shared" si="9"/>
        <v>74.722222222222229</v>
      </c>
      <c r="L111" s="18" t="s">
        <v>90</v>
      </c>
      <c r="M111" s="18">
        <v>40</v>
      </c>
      <c r="N111" s="20">
        <f t="shared" si="13"/>
        <v>10.228997457994916</v>
      </c>
      <c r="O111" s="20">
        <f t="shared" si="10"/>
        <v>3.9104516512257286</v>
      </c>
      <c r="P111" s="20">
        <f t="shared" si="11"/>
        <v>3.9104516512257286</v>
      </c>
    </row>
    <row r="112" spans="1:16" x14ac:dyDescent="0.25">
      <c r="A112" s="18" t="s">
        <v>38</v>
      </c>
      <c r="B112" s="18">
        <v>4</v>
      </c>
      <c r="C112" s="18" t="s">
        <v>45</v>
      </c>
      <c r="D112" s="18" t="s">
        <v>89</v>
      </c>
      <c r="E112" s="18">
        <v>70</v>
      </c>
      <c r="F112" s="21">
        <f t="shared" si="14"/>
        <v>27.559055118110237</v>
      </c>
      <c r="G112" s="24">
        <v>37</v>
      </c>
      <c r="H112" s="21">
        <f t="shared" si="8"/>
        <v>121.36</v>
      </c>
      <c r="I112" s="25">
        <v>5.2</v>
      </c>
      <c r="J112" s="22">
        <f t="shared" si="12"/>
        <v>17.056000000000001</v>
      </c>
      <c r="K112" s="22">
        <f t="shared" si="9"/>
        <v>85.945945945945951</v>
      </c>
      <c r="L112" s="18" t="s">
        <v>90</v>
      </c>
      <c r="M112" s="18">
        <v>40</v>
      </c>
      <c r="N112" s="20">
        <f t="shared" si="13"/>
        <v>4.1423212846425699</v>
      </c>
      <c r="O112" s="20">
        <f t="shared" si="10"/>
        <v>9.6564214244553686</v>
      </c>
      <c r="P112" s="20">
        <f t="shared" si="11"/>
        <v>9.6564214244553686</v>
      </c>
    </row>
    <row r="113" spans="1:16" x14ac:dyDescent="0.25">
      <c r="A113" s="18" t="s">
        <v>38</v>
      </c>
      <c r="B113" s="18">
        <v>5</v>
      </c>
      <c r="C113" s="18" t="s">
        <v>45</v>
      </c>
      <c r="D113" s="18" t="s">
        <v>53</v>
      </c>
      <c r="E113" s="18">
        <v>90</v>
      </c>
      <c r="F113" s="21">
        <f t="shared" si="14"/>
        <v>35.433070866141733</v>
      </c>
      <c r="G113" s="24">
        <v>4</v>
      </c>
      <c r="H113" s="21">
        <f t="shared" si="8"/>
        <v>13.12</v>
      </c>
      <c r="J113" s="22">
        <f t="shared" si="12"/>
        <v>0</v>
      </c>
      <c r="K113" s="22">
        <f t="shared" si="9"/>
        <v>100</v>
      </c>
      <c r="M113" s="18">
        <v>40</v>
      </c>
      <c r="N113" s="20">
        <f t="shared" si="13"/>
        <v>6.8475106950213904</v>
      </c>
      <c r="O113" s="20">
        <f t="shared" si="10"/>
        <v>5.8415388863989275</v>
      </c>
      <c r="P113" s="20">
        <f t="shared" si="11"/>
        <v>5.8415388863989275</v>
      </c>
    </row>
    <row r="114" spans="1:16" x14ac:dyDescent="0.25">
      <c r="A114" s="18" t="s">
        <v>39</v>
      </c>
      <c r="B114" s="18">
        <v>1</v>
      </c>
      <c r="C114" s="18" t="s">
        <v>45</v>
      </c>
      <c r="D114" s="18" t="s">
        <v>89</v>
      </c>
      <c r="E114" s="18">
        <v>43</v>
      </c>
      <c r="F114" s="21">
        <f t="shared" si="14"/>
        <v>16.929133858267715</v>
      </c>
      <c r="G114" s="24">
        <v>20.100000000000001</v>
      </c>
      <c r="H114" s="21">
        <f t="shared" si="8"/>
        <v>65.927999999999997</v>
      </c>
      <c r="I114" s="25">
        <v>5.5</v>
      </c>
      <c r="J114" s="22">
        <f t="shared" si="12"/>
        <v>18.04</v>
      </c>
      <c r="K114" s="22">
        <f t="shared" si="9"/>
        <v>72.636815920398007</v>
      </c>
      <c r="L114" s="18" t="s">
        <v>90</v>
      </c>
      <c r="M114" s="18">
        <v>10</v>
      </c>
      <c r="N114" s="20">
        <f t="shared" si="13"/>
        <v>1.563092256184512</v>
      </c>
      <c r="O114" s="20">
        <f t="shared" si="10"/>
        <v>6.3975750378354963</v>
      </c>
      <c r="P114" s="20">
        <f t="shared" si="11"/>
        <v>6.3975750378354963</v>
      </c>
    </row>
    <row r="115" spans="1:16" x14ac:dyDescent="0.25">
      <c r="A115" s="18" t="s">
        <v>39</v>
      </c>
      <c r="B115" s="18">
        <v>2</v>
      </c>
      <c r="C115" s="18" t="s">
        <v>45</v>
      </c>
      <c r="D115" s="18" t="s">
        <v>89</v>
      </c>
      <c r="E115" s="18">
        <v>35</v>
      </c>
      <c r="F115" s="21">
        <f t="shared" si="14"/>
        <v>13.779527559055119</v>
      </c>
      <c r="G115" s="24">
        <v>18</v>
      </c>
      <c r="H115" s="21">
        <f t="shared" si="8"/>
        <v>59.04</v>
      </c>
      <c r="I115" s="25">
        <v>5.7</v>
      </c>
      <c r="J115" s="22">
        <f t="shared" si="12"/>
        <v>18.695999999999998</v>
      </c>
      <c r="K115" s="22">
        <f t="shared" si="9"/>
        <v>68.333333333333329</v>
      </c>
      <c r="L115" s="18" t="s">
        <v>90</v>
      </c>
      <c r="M115" s="18">
        <v>10</v>
      </c>
      <c r="N115" s="20">
        <f t="shared" si="13"/>
        <v>1.0355803211606425</v>
      </c>
      <c r="O115" s="20">
        <f t="shared" si="10"/>
        <v>9.6564214244553686</v>
      </c>
      <c r="P115" s="20">
        <f t="shared" si="11"/>
        <v>9.6564214244553686</v>
      </c>
    </row>
    <row r="116" spans="1:16" x14ac:dyDescent="0.25">
      <c r="A116" s="18" t="s">
        <v>39</v>
      </c>
      <c r="B116" s="18">
        <v>3</v>
      </c>
      <c r="C116" s="18" t="s">
        <v>49</v>
      </c>
      <c r="D116" s="18" t="s">
        <v>89</v>
      </c>
      <c r="E116" s="18">
        <v>20</v>
      </c>
      <c r="F116" s="21">
        <f t="shared" si="14"/>
        <v>7.8740157480314963</v>
      </c>
      <c r="G116" s="24">
        <v>11</v>
      </c>
      <c r="H116" s="21">
        <f t="shared" si="8"/>
        <v>36.08</v>
      </c>
      <c r="I116" s="25">
        <v>5.5</v>
      </c>
      <c r="J116" s="22">
        <f t="shared" si="12"/>
        <v>18.04</v>
      </c>
      <c r="K116" s="22">
        <f t="shared" si="9"/>
        <v>50</v>
      </c>
      <c r="L116" s="18" t="s">
        <v>90</v>
      </c>
      <c r="M116" s="18">
        <v>10</v>
      </c>
      <c r="N116" s="20">
        <f t="shared" si="13"/>
        <v>0.33814867629735262</v>
      </c>
      <c r="O116" s="20">
        <f t="shared" si="10"/>
        <v>29.57279061239457</v>
      </c>
      <c r="P116" s="20">
        <f t="shared" si="11"/>
        <v>29.57279061239457</v>
      </c>
    </row>
    <row r="117" spans="1:16" x14ac:dyDescent="0.25">
      <c r="A117" s="18" t="s">
        <v>39</v>
      </c>
      <c r="B117" s="18">
        <v>4</v>
      </c>
      <c r="C117" s="18" t="s">
        <v>49</v>
      </c>
      <c r="D117" s="18" t="s">
        <v>89</v>
      </c>
      <c r="E117" s="18">
        <v>40</v>
      </c>
      <c r="F117" s="21">
        <f t="shared" si="14"/>
        <v>15.748031496062993</v>
      </c>
      <c r="G117" s="24">
        <v>11.9</v>
      </c>
      <c r="H117" s="21">
        <f t="shared" si="8"/>
        <v>39.031999999999996</v>
      </c>
      <c r="I117" s="25">
        <v>4.5</v>
      </c>
      <c r="J117" s="22">
        <f t="shared" si="12"/>
        <v>14.76</v>
      </c>
      <c r="K117" s="22">
        <f t="shared" si="9"/>
        <v>62.184873949579831</v>
      </c>
      <c r="L117" s="18" t="s">
        <v>90</v>
      </c>
      <c r="M117" s="18">
        <v>10</v>
      </c>
      <c r="N117" s="20">
        <f t="shared" si="13"/>
        <v>1.3525947051894105</v>
      </c>
      <c r="O117" s="20">
        <f t="shared" si="10"/>
        <v>7.3931976530986425</v>
      </c>
      <c r="P117" s="20">
        <f t="shared" si="11"/>
        <v>7.3931976530986425</v>
      </c>
    </row>
    <row r="118" spans="1:16" x14ac:dyDescent="0.25">
      <c r="A118" s="18" t="s">
        <v>39</v>
      </c>
      <c r="B118" s="18">
        <v>5</v>
      </c>
      <c r="C118" s="18" t="s">
        <v>45</v>
      </c>
      <c r="D118" s="18" t="s">
        <v>89</v>
      </c>
      <c r="E118" s="18">
        <v>98</v>
      </c>
      <c r="F118" s="21">
        <f t="shared" si="14"/>
        <v>38.582677165354333</v>
      </c>
      <c r="G118" s="24">
        <v>26</v>
      </c>
      <c r="H118" s="21">
        <f t="shared" si="8"/>
        <v>85.28</v>
      </c>
      <c r="I118" s="25">
        <v>13.1</v>
      </c>
      <c r="J118" s="22">
        <f t="shared" si="12"/>
        <v>42.967999999999996</v>
      </c>
      <c r="K118" s="22">
        <f t="shared" si="9"/>
        <v>49.615384615384613</v>
      </c>
      <c r="L118" s="18" t="s">
        <v>90</v>
      </c>
      <c r="M118" s="18">
        <v>10</v>
      </c>
      <c r="N118" s="20">
        <f t="shared" si="13"/>
        <v>8.1189497178994365</v>
      </c>
      <c r="O118" s="20">
        <f t="shared" si="10"/>
        <v>1.2316864061805319</v>
      </c>
      <c r="P118" s="20">
        <f t="shared" si="11"/>
        <v>1.2316864061805319</v>
      </c>
    </row>
    <row r="119" spans="1:16" x14ac:dyDescent="0.25">
      <c r="A119" s="18" t="s">
        <v>39</v>
      </c>
      <c r="B119" s="18">
        <v>6</v>
      </c>
      <c r="C119" s="18" t="s">
        <v>45</v>
      </c>
      <c r="D119" s="18" t="s">
        <v>89</v>
      </c>
      <c r="E119" s="18">
        <v>75</v>
      </c>
      <c r="F119" s="21">
        <f t="shared" si="14"/>
        <v>29.527559055118111</v>
      </c>
      <c r="G119" s="24">
        <v>28</v>
      </c>
      <c r="H119" s="21">
        <f t="shared" si="8"/>
        <v>91.839999999999989</v>
      </c>
      <c r="I119" s="25">
        <v>5.3</v>
      </c>
      <c r="J119" s="22">
        <f t="shared" si="12"/>
        <v>17.383999999999997</v>
      </c>
      <c r="K119" s="22">
        <f t="shared" si="9"/>
        <v>81.071428571428569</v>
      </c>
      <c r="L119" s="18" t="s">
        <v>90</v>
      </c>
      <c r="M119" s="18">
        <v>10</v>
      </c>
      <c r="N119" s="20">
        <f t="shared" si="13"/>
        <v>4.7552157604315202</v>
      </c>
      <c r="O119" s="20">
        <f t="shared" si="10"/>
        <v>2.1029539991036144</v>
      </c>
      <c r="P119" s="20">
        <f t="shared" si="11"/>
        <v>2.1029539991036144</v>
      </c>
    </row>
    <row r="120" spans="1:16" x14ac:dyDescent="0.25">
      <c r="A120" s="18" t="s">
        <v>39</v>
      </c>
      <c r="B120" s="18">
        <v>7</v>
      </c>
      <c r="C120" s="18" t="s">
        <v>45</v>
      </c>
      <c r="D120" s="18" t="s">
        <v>53</v>
      </c>
      <c r="E120" s="18">
        <v>83</v>
      </c>
      <c r="F120" s="21">
        <f t="shared" si="14"/>
        <v>32.677165354330711</v>
      </c>
      <c r="G120" s="24">
        <v>8</v>
      </c>
      <c r="H120" s="21">
        <f t="shared" si="8"/>
        <v>26.24</v>
      </c>
      <c r="J120" s="22">
        <f t="shared" si="12"/>
        <v>0</v>
      </c>
      <c r="K120" s="22">
        <f t="shared" si="9"/>
        <v>100</v>
      </c>
      <c r="M120" s="18">
        <v>10</v>
      </c>
      <c r="N120" s="20">
        <f t="shared" si="13"/>
        <v>5.8237655775311561</v>
      </c>
      <c r="O120" s="20">
        <f t="shared" si="10"/>
        <v>1.7171020822990024</v>
      </c>
      <c r="P120" s="20">
        <f t="shared" si="11"/>
        <v>1.7171020822990024</v>
      </c>
    </row>
    <row r="121" spans="1:16" x14ac:dyDescent="0.25">
      <c r="A121" s="18" t="s">
        <v>39</v>
      </c>
      <c r="B121" s="18">
        <v>8</v>
      </c>
      <c r="C121" s="18" t="s">
        <v>45</v>
      </c>
      <c r="D121" s="18" t="s">
        <v>89</v>
      </c>
      <c r="E121" s="18">
        <v>95</v>
      </c>
      <c r="F121" s="21">
        <f t="shared" si="14"/>
        <v>37.401574803149607</v>
      </c>
      <c r="G121" s="24">
        <v>30</v>
      </c>
      <c r="H121" s="21">
        <f t="shared" si="8"/>
        <v>98.399999999999991</v>
      </c>
      <c r="I121" s="25">
        <v>19.5</v>
      </c>
      <c r="J121" s="22">
        <f t="shared" si="12"/>
        <v>63.959999999999994</v>
      </c>
      <c r="K121" s="22">
        <f t="shared" si="9"/>
        <v>35</v>
      </c>
      <c r="L121" s="18" t="s">
        <v>90</v>
      </c>
      <c r="M121" s="18">
        <v>10</v>
      </c>
      <c r="N121" s="20">
        <f t="shared" si="13"/>
        <v>7.6294795089590179</v>
      </c>
      <c r="O121" s="20">
        <f t="shared" si="10"/>
        <v>1.3107054011033605</v>
      </c>
      <c r="P121" s="20">
        <f t="shared" si="11"/>
        <v>1.3107054011033605</v>
      </c>
    </row>
    <row r="122" spans="1:16" x14ac:dyDescent="0.25">
      <c r="A122" s="18" t="s">
        <v>39</v>
      </c>
      <c r="B122" s="18">
        <v>9</v>
      </c>
      <c r="C122" s="18" t="s">
        <v>45</v>
      </c>
      <c r="D122" s="18" t="s">
        <v>89</v>
      </c>
      <c r="E122" s="18">
        <v>98</v>
      </c>
      <c r="F122" s="21">
        <f t="shared" si="14"/>
        <v>38.582677165354333</v>
      </c>
      <c r="G122" s="24">
        <v>38.6</v>
      </c>
      <c r="H122" s="21">
        <f t="shared" si="8"/>
        <v>126.608</v>
      </c>
      <c r="I122" s="25">
        <v>10.6</v>
      </c>
      <c r="J122" s="22">
        <f t="shared" si="12"/>
        <v>34.767999999999994</v>
      </c>
      <c r="K122" s="22">
        <f t="shared" si="9"/>
        <v>72.538860103626945</v>
      </c>
      <c r="L122" s="18" t="s">
        <v>90</v>
      </c>
      <c r="M122" s="18">
        <v>10</v>
      </c>
      <c r="N122" s="20">
        <f t="shared" si="13"/>
        <v>8.1189497178994365</v>
      </c>
      <c r="O122" s="20">
        <f t="shared" si="10"/>
        <v>1.2316864061805319</v>
      </c>
      <c r="P122" s="20">
        <f t="shared" si="11"/>
        <v>1.2316864061805319</v>
      </c>
    </row>
    <row r="123" spans="1:16" x14ac:dyDescent="0.25">
      <c r="A123" s="18" t="s">
        <v>39</v>
      </c>
      <c r="B123" s="18">
        <v>10</v>
      </c>
      <c r="C123" s="18" t="s">
        <v>49</v>
      </c>
      <c r="D123" s="18" t="s">
        <v>89</v>
      </c>
      <c r="E123" s="18">
        <v>27</v>
      </c>
      <c r="F123" s="21">
        <f t="shared" si="14"/>
        <v>10.62992125984252</v>
      </c>
      <c r="G123" s="24">
        <v>3.4</v>
      </c>
      <c r="H123" s="21">
        <f t="shared" si="8"/>
        <v>11.151999999999999</v>
      </c>
      <c r="I123" s="25">
        <v>1.5</v>
      </c>
      <c r="J123" s="22">
        <f t="shared" si="12"/>
        <v>4.92</v>
      </c>
      <c r="K123" s="22">
        <f t="shared" si="9"/>
        <v>55.882352941176471</v>
      </c>
      <c r="L123" s="18" t="s">
        <v>90</v>
      </c>
      <c r="M123" s="18">
        <v>10</v>
      </c>
      <c r="N123" s="20">
        <f t="shared" si="13"/>
        <v>0.61627596255192518</v>
      </c>
      <c r="O123" s="20">
        <f t="shared" si="10"/>
        <v>16.226496906663687</v>
      </c>
      <c r="P123" s="20">
        <f t="shared" si="11"/>
        <v>16.226496906663687</v>
      </c>
    </row>
    <row r="124" spans="1:16" x14ac:dyDescent="0.25">
      <c r="A124" s="18" t="s">
        <v>39</v>
      </c>
      <c r="B124" s="18">
        <v>11</v>
      </c>
      <c r="C124" s="18" t="s">
        <v>45</v>
      </c>
      <c r="D124" s="18" t="s">
        <v>89</v>
      </c>
      <c r="E124" s="18">
        <v>70</v>
      </c>
      <c r="F124" s="21">
        <f t="shared" si="14"/>
        <v>27.559055118110237</v>
      </c>
      <c r="G124" s="24">
        <v>48</v>
      </c>
      <c r="H124" s="21">
        <f t="shared" si="8"/>
        <v>157.44</v>
      </c>
      <c r="I124" s="25">
        <v>11.2</v>
      </c>
      <c r="J124" s="22">
        <f t="shared" si="12"/>
        <v>36.735999999999997</v>
      </c>
      <c r="K124" s="22">
        <f t="shared" si="9"/>
        <v>76.666666666666657</v>
      </c>
      <c r="L124" s="18" t="s">
        <v>53</v>
      </c>
      <c r="M124" s="18">
        <v>10</v>
      </c>
      <c r="N124" s="20">
        <f t="shared" si="13"/>
        <v>4.1423212846425699</v>
      </c>
      <c r="O124" s="20">
        <f t="shared" si="10"/>
        <v>2.4141053561138421</v>
      </c>
      <c r="P124" s="20">
        <f t="shared" si="11"/>
        <v>2.4141053561138421</v>
      </c>
    </row>
    <row r="125" spans="1:16" x14ac:dyDescent="0.25">
      <c r="A125" s="18" t="s">
        <v>39</v>
      </c>
      <c r="B125" s="18">
        <v>12</v>
      </c>
      <c r="C125" s="18" t="s">
        <v>45</v>
      </c>
      <c r="D125" s="18" t="s">
        <v>89</v>
      </c>
      <c r="E125" s="18">
        <v>112.5</v>
      </c>
      <c r="F125" s="21">
        <f t="shared" si="14"/>
        <v>44.291338582677163</v>
      </c>
      <c r="G125" s="24">
        <v>48</v>
      </c>
      <c r="H125" s="21">
        <f t="shared" si="8"/>
        <v>157.44</v>
      </c>
      <c r="I125" s="25">
        <v>28.3</v>
      </c>
      <c r="J125" s="22">
        <f t="shared" si="12"/>
        <v>92.823999999999998</v>
      </c>
      <c r="K125" s="22">
        <f t="shared" si="9"/>
        <v>41.041666666666664</v>
      </c>
      <c r="L125" s="18" t="s">
        <v>53</v>
      </c>
      <c r="M125" s="18">
        <v>10</v>
      </c>
      <c r="N125" s="20">
        <f t="shared" si="13"/>
        <v>10.69923546097092</v>
      </c>
      <c r="O125" s="20">
        <f t="shared" si="10"/>
        <v>0.93464622182382862</v>
      </c>
      <c r="P125" s="20">
        <f t="shared" si="11"/>
        <v>0.93464622182382862</v>
      </c>
    </row>
    <row r="126" spans="1:16" x14ac:dyDescent="0.25">
      <c r="A126" s="18" t="s">
        <v>39</v>
      </c>
      <c r="B126" s="18">
        <v>13</v>
      </c>
      <c r="C126" s="18" t="s">
        <v>45</v>
      </c>
      <c r="D126" s="18" t="s">
        <v>89</v>
      </c>
      <c r="E126" s="18">
        <v>130</v>
      </c>
      <c r="F126" s="21">
        <f t="shared" si="14"/>
        <v>51.181102362204726</v>
      </c>
      <c r="G126" s="24">
        <v>36.6</v>
      </c>
      <c r="H126" s="21">
        <f t="shared" si="8"/>
        <v>120.048</v>
      </c>
      <c r="I126" s="25">
        <v>6</v>
      </c>
      <c r="J126" s="22">
        <f t="shared" si="12"/>
        <v>19.68</v>
      </c>
      <c r="K126" s="22">
        <f t="shared" si="9"/>
        <v>83.606557377049185</v>
      </c>
      <c r="L126" s="18" t="s">
        <v>90</v>
      </c>
      <c r="M126" s="18">
        <v>10</v>
      </c>
      <c r="N126" s="20">
        <f t="shared" si="13"/>
        <v>14.286781573563148</v>
      </c>
      <c r="O126" s="20">
        <f t="shared" si="10"/>
        <v>0.69994770680223839</v>
      </c>
      <c r="P126" s="20">
        <f t="shared" si="11"/>
        <v>0.69994770680223839</v>
      </c>
    </row>
    <row r="127" spans="1:16" x14ac:dyDescent="0.25">
      <c r="A127" s="18" t="s">
        <v>39</v>
      </c>
      <c r="B127" s="18">
        <v>14</v>
      </c>
      <c r="C127" s="18" t="s">
        <v>45</v>
      </c>
      <c r="D127" s="18" t="s">
        <v>53</v>
      </c>
      <c r="E127" s="18">
        <v>50</v>
      </c>
      <c r="F127" s="21">
        <f t="shared" si="14"/>
        <v>19.685039370078741</v>
      </c>
      <c r="G127" s="24">
        <v>12.5</v>
      </c>
      <c r="H127" s="21">
        <f t="shared" si="8"/>
        <v>41</v>
      </c>
      <c r="J127" s="22">
        <f t="shared" si="12"/>
        <v>0</v>
      </c>
      <c r="K127" s="22">
        <f t="shared" si="9"/>
        <v>100</v>
      </c>
      <c r="M127" s="18">
        <v>10</v>
      </c>
      <c r="N127" s="20">
        <f t="shared" si="13"/>
        <v>2.1134292268584538</v>
      </c>
      <c r="O127" s="20">
        <f t="shared" si="10"/>
        <v>4.7316464979831316</v>
      </c>
      <c r="P127" s="20">
        <f t="shared" si="11"/>
        <v>4.7316464979831316</v>
      </c>
    </row>
    <row r="128" spans="1:16" x14ac:dyDescent="0.25">
      <c r="A128" s="18" t="s">
        <v>39</v>
      </c>
      <c r="B128" s="18">
        <v>15</v>
      </c>
      <c r="C128" s="18" t="s">
        <v>45</v>
      </c>
      <c r="D128" s="18" t="s">
        <v>89</v>
      </c>
      <c r="E128" s="18">
        <v>110</v>
      </c>
      <c r="F128" s="21">
        <f t="shared" si="14"/>
        <v>43.30708661417323</v>
      </c>
      <c r="G128" s="24">
        <v>40</v>
      </c>
      <c r="H128" s="21">
        <f t="shared" si="8"/>
        <v>131.19999999999999</v>
      </c>
      <c r="I128" s="25">
        <v>31.8</v>
      </c>
      <c r="J128" s="22">
        <f t="shared" si="12"/>
        <v>104.304</v>
      </c>
      <c r="K128" s="22">
        <f t="shared" si="9"/>
        <v>20.5</v>
      </c>
      <c r="L128" s="18" t="s">
        <v>90</v>
      </c>
      <c r="M128" s="18">
        <v>10</v>
      </c>
      <c r="N128" s="20">
        <f t="shared" si="13"/>
        <v>10.228997457994916</v>
      </c>
      <c r="O128" s="20">
        <f t="shared" si="10"/>
        <v>0.97761291280643214</v>
      </c>
      <c r="P128" s="20">
        <f t="shared" si="11"/>
        <v>0.97761291280643214</v>
      </c>
    </row>
    <row r="129" spans="1:16" x14ac:dyDescent="0.25">
      <c r="A129" s="18" t="s">
        <v>39</v>
      </c>
      <c r="B129" s="18">
        <v>16</v>
      </c>
      <c r="C129" s="18" t="s">
        <v>45</v>
      </c>
      <c r="D129" s="18" t="s">
        <v>89</v>
      </c>
      <c r="E129" s="18">
        <v>112</v>
      </c>
      <c r="F129" s="21">
        <f t="shared" si="14"/>
        <v>44.094488188976378</v>
      </c>
      <c r="G129" s="24">
        <v>40</v>
      </c>
      <c r="H129" s="21">
        <f t="shared" si="8"/>
        <v>131.19999999999999</v>
      </c>
      <c r="I129" s="25">
        <v>15</v>
      </c>
      <c r="J129" s="22">
        <f t="shared" si="12"/>
        <v>49.199999999999996</v>
      </c>
      <c r="K129" s="22">
        <f t="shared" si="9"/>
        <v>62.5</v>
      </c>
      <c r="L129" s="18" t="s">
        <v>90</v>
      </c>
      <c r="M129" s="18">
        <v>10</v>
      </c>
      <c r="N129" s="20">
        <f t="shared" si="13"/>
        <v>10.604342488684976</v>
      </c>
      <c r="O129" s="20">
        <f t="shared" si="10"/>
        <v>0.94300990473196988</v>
      </c>
      <c r="P129" s="20">
        <f t="shared" si="11"/>
        <v>0.94300990473196988</v>
      </c>
    </row>
    <row r="130" spans="1:16" x14ac:dyDescent="0.25">
      <c r="A130" s="18" t="s">
        <v>39</v>
      </c>
      <c r="B130" s="18">
        <v>17</v>
      </c>
      <c r="C130" s="18" t="s">
        <v>45</v>
      </c>
      <c r="D130" s="18" t="s">
        <v>89</v>
      </c>
      <c r="E130" s="18">
        <v>80</v>
      </c>
      <c r="F130" s="21">
        <f t="shared" si="14"/>
        <v>31.496062992125985</v>
      </c>
      <c r="G130" s="24">
        <v>40</v>
      </c>
      <c r="H130" s="21">
        <f t="shared" si="8"/>
        <v>131.19999999999999</v>
      </c>
      <c r="I130" s="25">
        <v>28</v>
      </c>
      <c r="J130" s="22">
        <f t="shared" si="12"/>
        <v>91.839999999999989</v>
      </c>
      <c r="K130" s="22">
        <f t="shared" si="9"/>
        <v>30</v>
      </c>
      <c r="L130" s="18" t="s">
        <v>90</v>
      </c>
      <c r="M130" s="18">
        <v>10</v>
      </c>
      <c r="N130" s="20">
        <f t="shared" si="13"/>
        <v>5.410378820757642</v>
      </c>
      <c r="O130" s="20">
        <f t="shared" si="10"/>
        <v>1.8482994132746606</v>
      </c>
      <c r="P130" s="20">
        <f t="shared" si="11"/>
        <v>1.8482994132746606</v>
      </c>
    </row>
    <row r="131" spans="1:16" x14ac:dyDescent="0.25">
      <c r="A131" s="18" t="s">
        <v>39</v>
      </c>
      <c r="B131" s="18">
        <v>18</v>
      </c>
      <c r="C131" s="18" t="s">
        <v>45</v>
      </c>
      <c r="D131" s="18" t="s">
        <v>89</v>
      </c>
      <c r="E131" s="18">
        <v>75</v>
      </c>
      <c r="F131" s="21">
        <f t="shared" si="14"/>
        <v>29.527559055118111</v>
      </c>
      <c r="G131" s="24">
        <v>42</v>
      </c>
      <c r="H131" s="21">
        <f t="shared" si="8"/>
        <v>137.76</v>
      </c>
      <c r="I131" s="25">
        <v>22</v>
      </c>
      <c r="J131" s="22">
        <f t="shared" si="12"/>
        <v>72.16</v>
      </c>
      <c r="K131" s="22">
        <f t="shared" si="9"/>
        <v>47.619047619047613</v>
      </c>
      <c r="L131" s="18" t="s">
        <v>90</v>
      </c>
      <c r="M131" s="18">
        <v>10</v>
      </c>
      <c r="N131" s="20">
        <f t="shared" si="13"/>
        <v>4.7552157604315202</v>
      </c>
      <c r="O131" s="20">
        <f t="shared" si="10"/>
        <v>2.1029539991036144</v>
      </c>
      <c r="P131" s="20">
        <f t="shared" si="11"/>
        <v>2.1029539991036144</v>
      </c>
    </row>
    <row r="132" spans="1:16" x14ac:dyDescent="0.25">
      <c r="A132" s="18" t="s">
        <v>39</v>
      </c>
      <c r="B132" s="18">
        <v>19</v>
      </c>
      <c r="C132" s="18" t="s">
        <v>45</v>
      </c>
      <c r="D132" s="18" t="s">
        <v>89</v>
      </c>
      <c r="E132" s="18">
        <v>100</v>
      </c>
      <c r="F132" s="21">
        <f t="shared" si="14"/>
        <v>39.370078740157481</v>
      </c>
      <c r="G132" s="24">
        <v>30</v>
      </c>
      <c r="H132" s="21">
        <f t="shared" si="8"/>
        <v>98.399999999999991</v>
      </c>
      <c r="I132" s="25">
        <v>12.9</v>
      </c>
      <c r="J132" s="22">
        <f t="shared" si="12"/>
        <v>42.311999999999998</v>
      </c>
      <c r="K132" s="22">
        <f t="shared" si="9"/>
        <v>57.000000000000007</v>
      </c>
      <c r="L132" s="18" t="s">
        <v>90</v>
      </c>
      <c r="M132" s="18">
        <v>10</v>
      </c>
      <c r="N132" s="20">
        <f t="shared" si="13"/>
        <v>8.4537169074338152</v>
      </c>
      <c r="O132" s="20">
        <f t="shared" si="10"/>
        <v>1.1829116244957829</v>
      </c>
      <c r="P132" s="20">
        <f t="shared" si="11"/>
        <v>1.1829116244957829</v>
      </c>
    </row>
    <row r="133" spans="1:16" x14ac:dyDescent="0.25">
      <c r="A133" s="18" t="s">
        <v>39</v>
      </c>
      <c r="B133" s="18">
        <v>20</v>
      </c>
      <c r="C133" s="18" t="s">
        <v>45</v>
      </c>
      <c r="D133" s="18" t="s">
        <v>89</v>
      </c>
      <c r="E133" s="18">
        <v>105</v>
      </c>
      <c r="F133" s="21">
        <f t="shared" si="14"/>
        <v>41.338582677165356</v>
      </c>
      <c r="G133" s="24">
        <v>28</v>
      </c>
      <c r="H133" s="21">
        <f t="shared" si="8"/>
        <v>91.839999999999989</v>
      </c>
      <c r="I133" s="25">
        <v>14.7</v>
      </c>
      <c r="J133" s="22">
        <f t="shared" si="12"/>
        <v>48.215999999999994</v>
      </c>
      <c r="K133" s="22">
        <f t="shared" si="9"/>
        <v>47.5</v>
      </c>
      <c r="L133" s="18" t="s">
        <v>90</v>
      </c>
      <c r="M133" s="18">
        <v>10</v>
      </c>
      <c r="N133" s="20">
        <f t="shared" si="13"/>
        <v>9.3202228904457805</v>
      </c>
      <c r="O133" s="20">
        <f t="shared" si="10"/>
        <v>1.0729357138283746</v>
      </c>
      <c r="P133" s="20">
        <f t="shared" si="11"/>
        <v>1.0729357138283746</v>
      </c>
    </row>
    <row r="134" spans="1:16" x14ac:dyDescent="0.25">
      <c r="A134" s="18" t="s">
        <v>40</v>
      </c>
      <c r="B134" s="18">
        <v>1</v>
      </c>
      <c r="C134" s="18" t="s">
        <v>45</v>
      </c>
      <c r="D134" s="18" t="s">
        <v>89</v>
      </c>
      <c r="E134" s="18">
        <v>25</v>
      </c>
      <c r="F134" s="21">
        <f t="shared" si="14"/>
        <v>9.8425196850393704</v>
      </c>
      <c r="G134" s="24">
        <v>11.7</v>
      </c>
      <c r="H134" s="21">
        <f t="shared" si="8"/>
        <v>38.375999999999998</v>
      </c>
      <c r="I134" s="25">
        <v>4</v>
      </c>
      <c r="J134" s="22">
        <f t="shared" si="12"/>
        <v>13.12</v>
      </c>
      <c r="K134" s="22">
        <f t="shared" si="9"/>
        <v>65.811965811965806</v>
      </c>
      <c r="L134" s="18" t="s">
        <v>90</v>
      </c>
      <c r="M134" s="18">
        <v>10</v>
      </c>
      <c r="N134" s="20">
        <f t="shared" si="13"/>
        <v>0.52835730671461345</v>
      </c>
      <c r="O134" s="20">
        <f t="shared" si="10"/>
        <v>18.926585991932527</v>
      </c>
      <c r="P134" s="20">
        <f t="shared" si="11"/>
        <v>18.926585991932527</v>
      </c>
    </row>
    <row r="135" spans="1:16" x14ac:dyDescent="0.25">
      <c r="A135" s="18" t="s">
        <v>40</v>
      </c>
      <c r="B135" s="18">
        <v>2</v>
      </c>
      <c r="C135" s="18" t="s">
        <v>45</v>
      </c>
      <c r="D135" s="18" t="s">
        <v>89</v>
      </c>
      <c r="E135" s="18">
        <v>25</v>
      </c>
      <c r="F135" s="21">
        <f t="shared" si="14"/>
        <v>9.8425196850393704</v>
      </c>
      <c r="G135" s="24">
        <v>12.7</v>
      </c>
      <c r="H135" s="21">
        <f t="shared" si="8"/>
        <v>41.655999999999992</v>
      </c>
      <c r="I135" s="25">
        <v>8.1</v>
      </c>
      <c r="J135" s="22">
        <f t="shared" si="12"/>
        <v>26.567999999999998</v>
      </c>
      <c r="K135" s="22">
        <f t="shared" si="9"/>
        <v>36.220472440944881</v>
      </c>
      <c r="L135" s="18" t="s">
        <v>90</v>
      </c>
      <c r="M135" s="18">
        <v>10</v>
      </c>
      <c r="N135" s="20">
        <f t="shared" si="13"/>
        <v>0.52835730671461345</v>
      </c>
      <c r="O135" s="20">
        <f t="shared" si="10"/>
        <v>18.926585991932527</v>
      </c>
      <c r="P135" s="20">
        <f t="shared" si="11"/>
        <v>18.926585991932527</v>
      </c>
    </row>
    <row r="136" spans="1:16" x14ac:dyDescent="0.25">
      <c r="A136" s="18" t="s">
        <v>40</v>
      </c>
      <c r="B136" s="18">
        <v>3</v>
      </c>
      <c r="C136" s="18" t="s">
        <v>45</v>
      </c>
      <c r="D136" s="18" t="s">
        <v>89</v>
      </c>
      <c r="E136" s="18">
        <v>37</v>
      </c>
      <c r="F136" s="21">
        <f t="shared" si="14"/>
        <v>14.566929133858267</v>
      </c>
      <c r="G136" s="24">
        <v>13.7</v>
      </c>
      <c r="H136" s="21">
        <f t="shared" si="8"/>
        <v>44.935999999999993</v>
      </c>
      <c r="I136" s="25">
        <v>5.0999999999999996</v>
      </c>
      <c r="J136" s="22">
        <f t="shared" si="12"/>
        <v>16.727999999999998</v>
      </c>
      <c r="K136" s="22">
        <f t="shared" si="9"/>
        <v>62.773722627737229</v>
      </c>
      <c r="L136" s="18" t="s">
        <v>90</v>
      </c>
      <c r="M136" s="18">
        <v>10</v>
      </c>
      <c r="N136" s="20">
        <f t="shared" si="13"/>
        <v>1.1573138446276889</v>
      </c>
      <c r="O136" s="20">
        <f t="shared" si="10"/>
        <v>8.6406984988735083</v>
      </c>
      <c r="P136" s="20">
        <f t="shared" si="11"/>
        <v>8.6406984988735083</v>
      </c>
    </row>
    <row r="137" spans="1:16" x14ac:dyDescent="0.25">
      <c r="A137" s="18" t="s">
        <v>40</v>
      </c>
      <c r="B137" s="18">
        <v>4</v>
      </c>
      <c r="C137" s="18" t="s">
        <v>45</v>
      </c>
      <c r="D137" s="18" t="s">
        <v>89</v>
      </c>
      <c r="E137" s="18">
        <v>25</v>
      </c>
      <c r="F137" s="21">
        <f t="shared" si="14"/>
        <v>9.8425196850393704</v>
      </c>
      <c r="G137" s="24">
        <v>13.7</v>
      </c>
      <c r="H137" s="21">
        <f t="shared" si="8"/>
        <v>44.935999999999993</v>
      </c>
      <c r="I137" s="25">
        <v>8.1999999999999993</v>
      </c>
      <c r="J137" s="22">
        <f t="shared" si="12"/>
        <v>26.895999999999997</v>
      </c>
      <c r="K137" s="22">
        <f t="shared" si="9"/>
        <v>40.145985401459853</v>
      </c>
      <c r="L137" s="18" t="s">
        <v>90</v>
      </c>
      <c r="M137" s="18">
        <v>10</v>
      </c>
      <c r="N137" s="20">
        <f t="shared" si="13"/>
        <v>0.52835730671461345</v>
      </c>
      <c r="O137" s="20">
        <f t="shared" si="10"/>
        <v>18.926585991932527</v>
      </c>
      <c r="P137" s="20">
        <f t="shared" si="11"/>
        <v>18.926585991932527</v>
      </c>
    </row>
    <row r="138" spans="1:16" x14ac:dyDescent="0.25">
      <c r="A138" s="18" t="s">
        <v>40</v>
      </c>
      <c r="B138" s="18">
        <v>5</v>
      </c>
      <c r="C138" s="18" t="s">
        <v>45</v>
      </c>
      <c r="D138" s="18" t="s">
        <v>89</v>
      </c>
      <c r="E138" s="18">
        <v>18</v>
      </c>
      <c r="F138" s="21">
        <f t="shared" si="14"/>
        <v>7.0866141732283463</v>
      </c>
      <c r="G138" s="24">
        <v>13.7</v>
      </c>
      <c r="H138" s="21">
        <f t="shared" si="8"/>
        <v>44.935999999999993</v>
      </c>
      <c r="I138" s="25">
        <v>4</v>
      </c>
      <c r="J138" s="22">
        <f t="shared" si="12"/>
        <v>13.12</v>
      </c>
      <c r="K138" s="22">
        <f t="shared" si="9"/>
        <v>70.802919708029194</v>
      </c>
      <c r="L138" s="18" t="s">
        <v>90</v>
      </c>
      <c r="M138" s="18">
        <v>10</v>
      </c>
      <c r="N138" s="20">
        <f t="shared" si="13"/>
        <v>0.27390042780085561</v>
      </c>
      <c r="O138" s="20">
        <f t="shared" si="10"/>
        <v>36.509618039993299</v>
      </c>
      <c r="P138" s="20">
        <f t="shared" si="11"/>
        <v>36.509618039993299</v>
      </c>
    </row>
    <row r="139" spans="1:16" x14ac:dyDescent="0.25">
      <c r="A139" s="18" t="s">
        <v>40</v>
      </c>
      <c r="B139" s="18">
        <v>6</v>
      </c>
      <c r="C139" s="18" t="s">
        <v>45</v>
      </c>
      <c r="D139" s="18" t="s">
        <v>89</v>
      </c>
      <c r="E139" s="18">
        <v>18</v>
      </c>
      <c r="F139" s="21">
        <f t="shared" si="14"/>
        <v>7.0866141732283463</v>
      </c>
      <c r="G139" s="24">
        <v>13.7</v>
      </c>
      <c r="H139" s="21">
        <f t="shared" si="8"/>
        <v>44.935999999999993</v>
      </c>
      <c r="I139" s="25">
        <v>4.5</v>
      </c>
      <c r="J139" s="22">
        <f t="shared" si="12"/>
        <v>14.76</v>
      </c>
      <c r="K139" s="22">
        <f t="shared" si="9"/>
        <v>67.153284671532845</v>
      </c>
      <c r="L139" s="18" t="s">
        <v>90</v>
      </c>
      <c r="M139" s="18">
        <v>10</v>
      </c>
      <c r="N139" s="20">
        <f t="shared" si="13"/>
        <v>0.27390042780085561</v>
      </c>
      <c r="O139" s="20">
        <f t="shared" si="10"/>
        <v>36.509618039993299</v>
      </c>
      <c r="P139" s="20">
        <f t="shared" si="11"/>
        <v>36.509618039993299</v>
      </c>
    </row>
    <row r="140" spans="1:16" x14ac:dyDescent="0.25">
      <c r="A140" s="18" t="s">
        <v>40</v>
      </c>
      <c r="B140" s="18">
        <v>7</v>
      </c>
      <c r="C140" s="18" t="s">
        <v>45</v>
      </c>
      <c r="D140" s="18" t="s">
        <v>89</v>
      </c>
      <c r="E140" s="18">
        <v>14</v>
      </c>
      <c r="F140" s="21">
        <f t="shared" si="14"/>
        <v>5.5118110236220472</v>
      </c>
      <c r="G140" s="24">
        <v>12.8</v>
      </c>
      <c r="H140" s="21">
        <f t="shared" si="8"/>
        <v>41.984000000000002</v>
      </c>
      <c r="I140" s="25">
        <v>8</v>
      </c>
      <c r="J140" s="22">
        <f t="shared" si="12"/>
        <v>26.24</v>
      </c>
      <c r="K140" s="22">
        <f t="shared" si="9"/>
        <v>37.500000000000007</v>
      </c>
      <c r="L140" s="18" t="s">
        <v>93</v>
      </c>
      <c r="M140" s="18">
        <v>10</v>
      </c>
      <c r="N140" s="20">
        <f t="shared" si="13"/>
        <v>0.16569285138570275</v>
      </c>
      <c r="O140" s="20">
        <f t="shared" si="10"/>
        <v>60.352633902846073</v>
      </c>
      <c r="P140" s="20">
        <f t="shared" si="11"/>
        <v>60.352633902846073</v>
      </c>
    </row>
    <row r="141" spans="1:16" x14ac:dyDescent="0.25">
      <c r="A141" s="18" t="s">
        <v>40</v>
      </c>
      <c r="B141" s="18">
        <v>8</v>
      </c>
      <c r="C141" s="18" t="s">
        <v>45</v>
      </c>
      <c r="D141" s="18" t="s">
        <v>89</v>
      </c>
      <c r="E141" s="18">
        <v>30</v>
      </c>
      <c r="F141" s="21">
        <f t="shared" si="14"/>
        <v>11.811023622047244</v>
      </c>
      <c r="G141" s="24">
        <v>13.5</v>
      </c>
      <c r="H141" s="21">
        <f t="shared" si="8"/>
        <v>44.279999999999994</v>
      </c>
      <c r="I141" s="25">
        <v>6.6</v>
      </c>
      <c r="J141" s="22">
        <f t="shared" si="12"/>
        <v>21.647999999999996</v>
      </c>
      <c r="K141" s="22">
        <f t="shared" si="9"/>
        <v>51.111111111111121</v>
      </c>
      <c r="L141" s="18" t="s">
        <v>53</v>
      </c>
      <c r="M141" s="18">
        <v>10</v>
      </c>
      <c r="N141" s="20">
        <f t="shared" si="13"/>
        <v>0.76083452166904331</v>
      </c>
      <c r="O141" s="20">
        <f t="shared" si="10"/>
        <v>13.143462494397589</v>
      </c>
      <c r="P141" s="20">
        <f t="shared" si="11"/>
        <v>13.143462494397589</v>
      </c>
    </row>
    <row r="142" spans="1:16" x14ac:dyDescent="0.25">
      <c r="A142" s="18" t="s">
        <v>40</v>
      </c>
      <c r="B142" s="18">
        <v>9</v>
      </c>
      <c r="C142" s="18" t="s">
        <v>52</v>
      </c>
      <c r="D142" s="18" t="s">
        <v>89</v>
      </c>
      <c r="E142" s="18">
        <v>17</v>
      </c>
      <c r="F142" s="21">
        <f t="shared" si="14"/>
        <v>6.6929133858267713</v>
      </c>
      <c r="G142" s="24">
        <v>11.8</v>
      </c>
      <c r="H142" s="21">
        <f t="shared" si="8"/>
        <v>38.704000000000001</v>
      </c>
      <c r="I142" s="25">
        <v>1</v>
      </c>
      <c r="J142" s="22">
        <f t="shared" si="12"/>
        <v>3.28</v>
      </c>
      <c r="K142" s="22">
        <f t="shared" si="9"/>
        <v>91.525423728813564</v>
      </c>
      <c r="L142" s="18" t="s">
        <v>90</v>
      </c>
      <c r="M142" s="18">
        <v>10</v>
      </c>
      <c r="N142" s="20">
        <f t="shared" si="13"/>
        <v>0.24431241862483719</v>
      </c>
      <c r="O142" s="20">
        <f t="shared" si="10"/>
        <v>40.931198079438865</v>
      </c>
      <c r="P142" s="20">
        <f t="shared" si="11"/>
        <v>40.931198079438865</v>
      </c>
    </row>
    <row r="143" spans="1:16" x14ac:dyDescent="0.25">
      <c r="A143" s="18" t="s">
        <v>40</v>
      </c>
      <c r="B143" s="18">
        <v>10</v>
      </c>
      <c r="C143" s="18" t="s">
        <v>45</v>
      </c>
      <c r="D143" s="18" t="s">
        <v>89</v>
      </c>
      <c r="E143" s="18">
        <v>27</v>
      </c>
      <c r="F143" s="21">
        <f t="shared" si="14"/>
        <v>10.62992125984252</v>
      </c>
      <c r="G143" s="24">
        <v>14</v>
      </c>
      <c r="H143" s="21">
        <f t="shared" si="8"/>
        <v>45.919999999999995</v>
      </c>
      <c r="I143" s="25">
        <v>9.3000000000000007</v>
      </c>
      <c r="J143" s="22">
        <f t="shared" si="12"/>
        <v>30.504000000000001</v>
      </c>
      <c r="K143" s="22">
        <f t="shared" si="9"/>
        <v>33.571428571428569</v>
      </c>
      <c r="L143" s="18" t="s">
        <v>90</v>
      </c>
      <c r="M143" s="18">
        <v>10</v>
      </c>
      <c r="N143" s="20">
        <f t="shared" si="13"/>
        <v>0.61627596255192518</v>
      </c>
      <c r="O143" s="20">
        <f t="shared" si="10"/>
        <v>16.226496906663687</v>
      </c>
      <c r="P143" s="20">
        <f t="shared" si="11"/>
        <v>16.226496906663687</v>
      </c>
    </row>
    <row r="144" spans="1:16" x14ac:dyDescent="0.25">
      <c r="A144" s="18" t="s">
        <v>40</v>
      </c>
      <c r="B144" s="18">
        <v>11</v>
      </c>
      <c r="C144" s="18" t="s">
        <v>45</v>
      </c>
      <c r="D144" s="18" t="s">
        <v>89</v>
      </c>
      <c r="E144" s="18">
        <v>25</v>
      </c>
      <c r="F144" s="21">
        <f t="shared" si="14"/>
        <v>9.8425196850393704</v>
      </c>
      <c r="G144" s="24">
        <v>13</v>
      </c>
      <c r="H144" s="21">
        <f t="shared" si="8"/>
        <v>42.64</v>
      </c>
      <c r="I144" s="25">
        <v>6.9</v>
      </c>
      <c r="J144" s="22">
        <f t="shared" si="12"/>
        <v>22.632000000000001</v>
      </c>
      <c r="K144" s="22">
        <f t="shared" si="9"/>
        <v>46.92307692307692</v>
      </c>
      <c r="L144" s="18" t="s">
        <v>90</v>
      </c>
      <c r="M144" s="18">
        <v>10</v>
      </c>
      <c r="N144" s="20">
        <f t="shared" si="13"/>
        <v>0.52835730671461345</v>
      </c>
      <c r="O144" s="20">
        <f t="shared" si="10"/>
        <v>18.926585991932527</v>
      </c>
      <c r="P144" s="20">
        <f t="shared" si="11"/>
        <v>18.926585991932527</v>
      </c>
    </row>
    <row r="145" spans="1:16" x14ac:dyDescent="0.25">
      <c r="A145" s="18" t="s">
        <v>40</v>
      </c>
      <c r="B145" s="18">
        <v>12</v>
      </c>
      <c r="C145" s="18" t="s">
        <v>45</v>
      </c>
      <c r="D145" s="18" t="s">
        <v>89</v>
      </c>
      <c r="E145" s="18">
        <v>27</v>
      </c>
      <c r="F145" s="21">
        <f t="shared" si="14"/>
        <v>10.62992125984252</v>
      </c>
      <c r="G145" s="24">
        <v>15.8</v>
      </c>
      <c r="H145" s="21">
        <f t="shared" si="8"/>
        <v>51.823999999999998</v>
      </c>
      <c r="I145" s="25">
        <v>8.6999999999999993</v>
      </c>
      <c r="J145" s="22">
        <f t="shared" si="12"/>
        <v>28.535999999999994</v>
      </c>
      <c r="K145" s="22">
        <f t="shared" si="9"/>
        <v>44.936708860759502</v>
      </c>
      <c r="L145" s="18" t="s">
        <v>90</v>
      </c>
      <c r="M145" s="18">
        <v>10</v>
      </c>
      <c r="N145" s="20">
        <f t="shared" si="13"/>
        <v>0.61627596255192518</v>
      </c>
      <c r="O145" s="20">
        <f t="shared" si="10"/>
        <v>16.226496906663687</v>
      </c>
      <c r="P145" s="20">
        <f t="shared" si="11"/>
        <v>16.226496906663687</v>
      </c>
    </row>
    <row r="146" spans="1:16" x14ac:dyDescent="0.25">
      <c r="A146" s="18" t="s">
        <v>40</v>
      </c>
      <c r="B146" s="18">
        <v>13</v>
      </c>
      <c r="C146" s="18" t="s">
        <v>45</v>
      </c>
      <c r="D146" s="18" t="s">
        <v>89</v>
      </c>
      <c r="E146" s="18">
        <v>25</v>
      </c>
      <c r="F146" s="21">
        <f t="shared" si="14"/>
        <v>9.8425196850393704</v>
      </c>
      <c r="G146" s="24">
        <v>17.600000000000001</v>
      </c>
      <c r="H146" s="21">
        <f t="shared" ref="H146:H194" si="15">G146*3.28</f>
        <v>57.728000000000002</v>
      </c>
      <c r="I146" s="25">
        <v>8.8000000000000007</v>
      </c>
      <c r="J146" s="22">
        <f t="shared" si="12"/>
        <v>28.864000000000001</v>
      </c>
      <c r="K146" s="22">
        <f t="shared" ref="K146:K194" si="16">(G146-I146)/G146*100</f>
        <v>50</v>
      </c>
      <c r="L146" s="18" t="s">
        <v>90</v>
      </c>
      <c r="M146" s="18">
        <v>10</v>
      </c>
      <c r="N146" s="20">
        <f t="shared" si="13"/>
        <v>0.52835730671461345</v>
      </c>
      <c r="O146" s="20">
        <f t="shared" ref="O146:O194" si="17">M146/(0.005454*F146^2)</f>
        <v>18.926585991932527</v>
      </c>
      <c r="P146" s="20">
        <f t="shared" ref="P146:P194" si="18">M146/N146</f>
        <v>18.926585991932527</v>
      </c>
    </row>
    <row r="147" spans="1:16" x14ac:dyDescent="0.25">
      <c r="A147" s="18" t="s">
        <v>40</v>
      </c>
      <c r="B147" s="18">
        <v>14</v>
      </c>
      <c r="C147" s="18" t="s">
        <v>45</v>
      </c>
      <c r="D147" s="18" t="s">
        <v>89</v>
      </c>
      <c r="E147" s="18">
        <v>20</v>
      </c>
      <c r="F147" s="21">
        <f t="shared" si="14"/>
        <v>7.8740157480314963</v>
      </c>
      <c r="G147" s="24">
        <v>16.100000000000001</v>
      </c>
      <c r="H147" s="21">
        <f t="shared" si="15"/>
        <v>52.808</v>
      </c>
      <c r="I147" s="25">
        <v>7</v>
      </c>
      <c r="J147" s="22">
        <f t="shared" si="12"/>
        <v>22.959999999999997</v>
      </c>
      <c r="K147" s="22">
        <f t="shared" si="16"/>
        <v>56.521739130434788</v>
      </c>
      <c r="L147" s="18" t="s">
        <v>90</v>
      </c>
      <c r="M147" s="18">
        <v>10</v>
      </c>
      <c r="N147" s="20">
        <f t="shared" ref="N147:N194" si="19">(F147^2)*0.005454</f>
        <v>0.33814867629735262</v>
      </c>
      <c r="O147" s="20">
        <f t="shared" si="17"/>
        <v>29.57279061239457</v>
      </c>
      <c r="P147" s="20">
        <f t="shared" si="18"/>
        <v>29.57279061239457</v>
      </c>
    </row>
    <row r="148" spans="1:16" x14ac:dyDescent="0.25">
      <c r="A148" s="18" t="s">
        <v>40</v>
      </c>
      <c r="B148" s="18">
        <v>15</v>
      </c>
      <c r="C148" s="18" t="s">
        <v>45</v>
      </c>
      <c r="D148" s="18" t="s">
        <v>89</v>
      </c>
      <c r="E148" s="18">
        <v>27</v>
      </c>
      <c r="F148" s="21">
        <f t="shared" si="14"/>
        <v>10.62992125984252</v>
      </c>
      <c r="G148" s="24">
        <v>14</v>
      </c>
      <c r="H148" s="21">
        <f t="shared" si="15"/>
        <v>45.919999999999995</v>
      </c>
      <c r="I148" s="25">
        <v>7.2</v>
      </c>
      <c r="J148" s="22">
        <f t="shared" si="12"/>
        <v>23.616</v>
      </c>
      <c r="K148" s="22">
        <f t="shared" si="16"/>
        <v>48.571428571428569</v>
      </c>
      <c r="L148" s="18" t="s">
        <v>90</v>
      </c>
      <c r="M148" s="18">
        <v>10</v>
      </c>
      <c r="N148" s="20">
        <f t="shared" si="19"/>
        <v>0.61627596255192518</v>
      </c>
      <c r="O148" s="20">
        <f t="shared" si="17"/>
        <v>16.226496906663687</v>
      </c>
      <c r="P148" s="20">
        <f t="shared" si="18"/>
        <v>16.226496906663687</v>
      </c>
    </row>
    <row r="149" spans="1:16" x14ac:dyDescent="0.25">
      <c r="A149" s="18" t="s">
        <v>41</v>
      </c>
      <c r="B149" s="18">
        <v>1</v>
      </c>
      <c r="C149" s="18" t="s">
        <v>45</v>
      </c>
      <c r="D149" s="18" t="s">
        <v>89</v>
      </c>
      <c r="E149" s="18">
        <v>76</v>
      </c>
      <c r="F149" s="21">
        <f t="shared" si="14"/>
        <v>29.921259842519685</v>
      </c>
      <c r="G149" s="24">
        <v>30</v>
      </c>
      <c r="H149" s="21">
        <f t="shared" si="15"/>
        <v>98.399999999999991</v>
      </c>
      <c r="I149" s="25">
        <v>15</v>
      </c>
      <c r="J149" s="22">
        <f t="shared" si="12"/>
        <v>49.199999999999996</v>
      </c>
      <c r="K149" s="22">
        <f t="shared" si="16"/>
        <v>50</v>
      </c>
      <c r="L149" s="18" t="s">
        <v>53</v>
      </c>
      <c r="M149" s="18">
        <v>20</v>
      </c>
      <c r="N149" s="20">
        <f t="shared" si="19"/>
        <v>4.8828668857337707</v>
      </c>
      <c r="O149" s="20">
        <f t="shared" si="17"/>
        <v>4.0959543784480026</v>
      </c>
      <c r="P149" s="20">
        <f t="shared" si="18"/>
        <v>4.0959543784480026</v>
      </c>
    </row>
    <row r="150" spans="1:16" x14ac:dyDescent="0.25">
      <c r="A150" s="18" t="s">
        <v>41</v>
      </c>
      <c r="B150" s="18">
        <v>2</v>
      </c>
      <c r="C150" s="18" t="s">
        <v>47</v>
      </c>
      <c r="D150" s="18" t="s">
        <v>89</v>
      </c>
      <c r="E150" s="18">
        <v>8</v>
      </c>
      <c r="F150" s="21">
        <f t="shared" si="14"/>
        <v>3.1496062992125982</v>
      </c>
      <c r="G150" s="24">
        <v>3</v>
      </c>
      <c r="H150" s="21">
        <f t="shared" si="15"/>
        <v>9.84</v>
      </c>
      <c r="I150" s="25">
        <v>0.2</v>
      </c>
      <c r="J150" s="22">
        <f t="shared" si="12"/>
        <v>0.65600000000000003</v>
      </c>
      <c r="K150" s="22">
        <f t="shared" si="16"/>
        <v>93.333333333333329</v>
      </c>
      <c r="L150" s="18" t="s">
        <v>90</v>
      </c>
      <c r="M150" s="18">
        <v>5</v>
      </c>
      <c r="N150" s="20">
        <f t="shared" si="19"/>
        <v>5.41037882075764E-2</v>
      </c>
      <c r="O150" s="20">
        <f t="shared" si="17"/>
        <v>92.414970663733058</v>
      </c>
      <c r="P150" s="20">
        <f t="shared" si="18"/>
        <v>92.414970663733058</v>
      </c>
    </row>
    <row r="151" spans="1:16" x14ac:dyDescent="0.25">
      <c r="A151" s="18" t="s">
        <v>41</v>
      </c>
      <c r="B151" s="18">
        <v>3</v>
      </c>
      <c r="C151" s="18" t="s">
        <v>47</v>
      </c>
      <c r="D151" s="18" t="s">
        <v>89</v>
      </c>
      <c r="E151" s="18">
        <v>3</v>
      </c>
      <c r="F151" s="21">
        <f t="shared" si="14"/>
        <v>1.1811023622047243</v>
      </c>
      <c r="G151" s="24">
        <v>2.5</v>
      </c>
      <c r="H151" s="21">
        <f t="shared" si="15"/>
        <v>8.1999999999999993</v>
      </c>
      <c r="I151" s="25">
        <v>0.1</v>
      </c>
      <c r="J151" s="22">
        <f t="shared" si="12"/>
        <v>0.32800000000000001</v>
      </c>
      <c r="K151" s="22">
        <f t="shared" si="16"/>
        <v>96</v>
      </c>
      <c r="L151" s="18" t="s">
        <v>90</v>
      </c>
      <c r="M151" s="18">
        <v>5</v>
      </c>
      <c r="N151" s="20">
        <f t="shared" si="19"/>
        <v>7.6083452166904311E-3</v>
      </c>
      <c r="O151" s="20">
        <f t="shared" si="17"/>
        <v>657.17312471987964</v>
      </c>
      <c r="P151" s="20">
        <f t="shared" si="18"/>
        <v>657.17312471987964</v>
      </c>
    </row>
    <row r="152" spans="1:16" x14ac:dyDescent="0.25">
      <c r="A152" s="18" t="s">
        <v>41</v>
      </c>
      <c r="B152" s="18">
        <v>4</v>
      </c>
      <c r="C152" s="18" t="s">
        <v>47</v>
      </c>
      <c r="D152" s="18" t="s">
        <v>89</v>
      </c>
      <c r="E152" s="18">
        <v>1</v>
      </c>
      <c r="F152" s="21">
        <f t="shared" si="14"/>
        <v>0.39370078740157477</v>
      </c>
      <c r="G152" s="24">
        <v>1</v>
      </c>
      <c r="H152" s="21">
        <f t="shared" si="15"/>
        <v>3.28</v>
      </c>
      <c r="I152" s="25">
        <v>0.1</v>
      </c>
      <c r="J152" s="22">
        <f t="shared" si="12"/>
        <v>0.32800000000000001</v>
      </c>
      <c r="K152" s="22">
        <f t="shared" si="16"/>
        <v>90</v>
      </c>
      <c r="L152" s="18" t="s">
        <v>93</v>
      </c>
      <c r="M152" s="18">
        <v>5</v>
      </c>
      <c r="N152" s="20">
        <f t="shared" si="19"/>
        <v>8.4537169074338126E-4</v>
      </c>
      <c r="O152" s="20">
        <f t="shared" si="17"/>
        <v>5914.5581224789157</v>
      </c>
      <c r="P152" s="20">
        <f t="shared" si="18"/>
        <v>5914.5581224789157</v>
      </c>
    </row>
    <row r="153" spans="1:16" x14ac:dyDescent="0.25">
      <c r="A153" s="18" t="s">
        <v>41</v>
      </c>
      <c r="B153" s="18">
        <v>5</v>
      </c>
      <c r="C153" s="18" t="s">
        <v>47</v>
      </c>
      <c r="D153" s="18" t="s">
        <v>89</v>
      </c>
      <c r="E153" s="18">
        <v>3</v>
      </c>
      <c r="F153" s="21">
        <f t="shared" si="14"/>
        <v>1.1811023622047243</v>
      </c>
      <c r="G153" s="24">
        <v>2</v>
      </c>
      <c r="H153" s="21">
        <f t="shared" si="15"/>
        <v>6.56</v>
      </c>
      <c r="I153" s="25">
        <v>0.2</v>
      </c>
      <c r="J153" s="22">
        <f t="shared" si="12"/>
        <v>0.65600000000000003</v>
      </c>
      <c r="K153" s="22">
        <f t="shared" si="16"/>
        <v>90</v>
      </c>
      <c r="L153" s="18" t="s">
        <v>90</v>
      </c>
      <c r="M153" s="18">
        <v>5</v>
      </c>
      <c r="N153" s="20">
        <f t="shared" si="19"/>
        <v>7.6083452166904311E-3</v>
      </c>
      <c r="O153" s="20">
        <f t="shared" si="17"/>
        <v>657.17312471987964</v>
      </c>
      <c r="P153" s="20">
        <f t="shared" si="18"/>
        <v>657.17312471987964</v>
      </c>
    </row>
    <row r="154" spans="1:16" x14ac:dyDescent="0.25">
      <c r="A154" s="18" t="s">
        <v>41</v>
      </c>
      <c r="B154" s="18">
        <v>6</v>
      </c>
      <c r="C154" s="18" t="s">
        <v>45</v>
      </c>
      <c r="D154" s="18" t="s">
        <v>89</v>
      </c>
      <c r="E154" s="18">
        <v>4.5</v>
      </c>
      <c r="F154" s="21">
        <f t="shared" si="14"/>
        <v>1.7716535433070866</v>
      </c>
      <c r="G154" s="24">
        <v>2</v>
      </c>
      <c r="H154" s="21">
        <f t="shared" si="15"/>
        <v>6.56</v>
      </c>
      <c r="I154" s="25">
        <v>0.1</v>
      </c>
      <c r="J154" s="22">
        <f t="shared" si="12"/>
        <v>0.32800000000000001</v>
      </c>
      <c r="K154" s="22">
        <f t="shared" si="16"/>
        <v>95</v>
      </c>
      <c r="L154" s="18" t="s">
        <v>90</v>
      </c>
      <c r="M154" s="18">
        <v>5</v>
      </c>
      <c r="N154" s="20">
        <f t="shared" si="19"/>
        <v>1.7118776737553475E-2</v>
      </c>
      <c r="O154" s="20">
        <f t="shared" si="17"/>
        <v>292.07694431994639</v>
      </c>
      <c r="P154" s="20">
        <f t="shared" si="18"/>
        <v>292.07694431994639</v>
      </c>
    </row>
    <row r="155" spans="1:16" x14ac:dyDescent="0.25">
      <c r="A155" s="18" t="s">
        <v>41</v>
      </c>
      <c r="B155" s="18">
        <v>7</v>
      </c>
      <c r="C155" s="18" t="s">
        <v>47</v>
      </c>
      <c r="D155" s="18" t="s">
        <v>89</v>
      </c>
      <c r="E155" s="18">
        <v>6</v>
      </c>
      <c r="F155" s="21">
        <f t="shared" si="14"/>
        <v>2.3622047244094486</v>
      </c>
      <c r="G155" s="24">
        <v>2.5</v>
      </c>
      <c r="H155" s="21">
        <f t="shared" si="15"/>
        <v>8.1999999999999993</v>
      </c>
      <c r="I155" s="25">
        <v>0.1</v>
      </c>
      <c r="J155" s="22">
        <f t="shared" si="12"/>
        <v>0.32800000000000001</v>
      </c>
      <c r="K155" s="22">
        <f t="shared" si="16"/>
        <v>96</v>
      </c>
      <c r="L155" s="18" t="s">
        <v>90</v>
      </c>
      <c r="M155" s="18">
        <v>5</v>
      </c>
      <c r="N155" s="20">
        <f t="shared" si="19"/>
        <v>3.0433380866761724E-2</v>
      </c>
      <c r="O155" s="20">
        <f t="shared" si="17"/>
        <v>164.29328117996991</v>
      </c>
      <c r="P155" s="20">
        <f t="shared" si="18"/>
        <v>164.29328117996991</v>
      </c>
    </row>
    <row r="156" spans="1:16" x14ac:dyDescent="0.25">
      <c r="A156" s="18" t="s">
        <v>41</v>
      </c>
      <c r="B156" s="18">
        <v>8</v>
      </c>
      <c r="C156" s="18" t="s">
        <v>45</v>
      </c>
      <c r="D156" s="18" t="s">
        <v>89</v>
      </c>
      <c r="E156" s="18">
        <v>6</v>
      </c>
      <c r="F156" s="21">
        <f t="shared" si="14"/>
        <v>2.3622047244094486</v>
      </c>
      <c r="G156" s="24">
        <v>3</v>
      </c>
      <c r="H156" s="21">
        <f t="shared" si="15"/>
        <v>9.84</v>
      </c>
      <c r="I156" s="25">
        <v>0.1</v>
      </c>
      <c r="J156" s="22">
        <f t="shared" ref="J156:J194" si="20">I156*3.28</f>
        <v>0.32800000000000001</v>
      </c>
      <c r="K156" s="22">
        <f t="shared" si="16"/>
        <v>96.666666666666671</v>
      </c>
      <c r="L156" s="18" t="s">
        <v>90</v>
      </c>
      <c r="M156" s="18">
        <v>5</v>
      </c>
      <c r="N156" s="20">
        <f t="shared" si="19"/>
        <v>3.0433380866761724E-2</v>
      </c>
      <c r="O156" s="20">
        <f t="shared" si="17"/>
        <v>164.29328117996991</v>
      </c>
      <c r="P156" s="20">
        <f t="shared" si="18"/>
        <v>164.29328117996991</v>
      </c>
    </row>
    <row r="157" spans="1:16" x14ac:dyDescent="0.25">
      <c r="A157" s="18" t="s">
        <v>41</v>
      </c>
      <c r="B157" s="18">
        <v>9</v>
      </c>
      <c r="C157" s="18" t="s">
        <v>45</v>
      </c>
      <c r="D157" s="18" t="s">
        <v>89</v>
      </c>
      <c r="E157" s="18">
        <v>4.5</v>
      </c>
      <c r="F157" s="21">
        <f t="shared" si="14"/>
        <v>1.7716535433070866</v>
      </c>
      <c r="G157" s="24">
        <v>2.5</v>
      </c>
      <c r="H157" s="21">
        <f t="shared" si="15"/>
        <v>8.1999999999999993</v>
      </c>
      <c r="I157" s="25">
        <v>0.1</v>
      </c>
      <c r="J157" s="22">
        <f t="shared" si="20"/>
        <v>0.32800000000000001</v>
      </c>
      <c r="K157" s="22">
        <f t="shared" si="16"/>
        <v>96</v>
      </c>
      <c r="L157" s="18" t="s">
        <v>90</v>
      </c>
      <c r="M157" s="18">
        <v>5</v>
      </c>
      <c r="N157" s="20">
        <f t="shared" si="19"/>
        <v>1.7118776737553475E-2</v>
      </c>
      <c r="O157" s="20">
        <f t="shared" si="17"/>
        <v>292.07694431994639</v>
      </c>
      <c r="P157" s="20">
        <f t="shared" si="18"/>
        <v>292.07694431994639</v>
      </c>
    </row>
    <row r="158" spans="1:16" x14ac:dyDescent="0.25">
      <c r="A158" s="18" t="s">
        <v>41</v>
      </c>
      <c r="B158" s="18">
        <v>10</v>
      </c>
      <c r="C158" s="18" t="s">
        <v>47</v>
      </c>
      <c r="D158" s="18" t="s">
        <v>89</v>
      </c>
      <c r="E158" s="18">
        <v>4</v>
      </c>
      <c r="F158" s="21">
        <f t="shared" si="14"/>
        <v>1.5748031496062991</v>
      </c>
      <c r="G158" s="24">
        <v>2</v>
      </c>
      <c r="H158" s="21">
        <f t="shared" si="15"/>
        <v>6.56</v>
      </c>
      <c r="I158" s="25">
        <v>0.1</v>
      </c>
      <c r="J158" s="22">
        <f t="shared" si="20"/>
        <v>0.32800000000000001</v>
      </c>
      <c r="K158" s="22">
        <f t="shared" si="16"/>
        <v>95</v>
      </c>
      <c r="L158" s="18" t="s">
        <v>90</v>
      </c>
      <c r="M158" s="18">
        <v>5</v>
      </c>
      <c r="N158" s="20">
        <f t="shared" si="19"/>
        <v>1.35259470518941E-2</v>
      </c>
      <c r="O158" s="20">
        <f t="shared" si="17"/>
        <v>369.65988265493223</v>
      </c>
      <c r="P158" s="20">
        <f t="shared" si="18"/>
        <v>369.65988265493223</v>
      </c>
    </row>
    <row r="159" spans="1:16" x14ac:dyDescent="0.25">
      <c r="A159" s="18" t="s">
        <v>41</v>
      </c>
      <c r="B159" s="18">
        <v>11</v>
      </c>
      <c r="C159" s="18" t="s">
        <v>45</v>
      </c>
      <c r="D159" s="18" t="s">
        <v>89</v>
      </c>
      <c r="E159" s="18">
        <v>4</v>
      </c>
      <c r="F159" s="21">
        <f t="shared" si="14"/>
        <v>1.5748031496062991</v>
      </c>
      <c r="G159" s="24">
        <v>2</v>
      </c>
      <c r="H159" s="21">
        <f t="shared" si="15"/>
        <v>6.56</v>
      </c>
      <c r="I159" s="25">
        <v>0.1</v>
      </c>
      <c r="J159" s="22">
        <f t="shared" si="20"/>
        <v>0.32800000000000001</v>
      </c>
      <c r="K159" s="22">
        <f t="shared" si="16"/>
        <v>95</v>
      </c>
      <c r="L159" s="18" t="s">
        <v>90</v>
      </c>
      <c r="M159" s="18">
        <v>5</v>
      </c>
      <c r="N159" s="20">
        <f t="shared" si="19"/>
        <v>1.35259470518941E-2</v>
      </c>
      <c r="O159" s="20">
        <f t="shared" si="17"/>
        <v>369.65988265493223</v>
      </c>
      <c r="P159" s="20">
        <f t="shared" si="18"/>
        <v>369.65988265493223</v>
      </c>
    </row>
    <row r="160" spans="1:16" x14ac:dyDescent="0.25">
      <c r="A160" s="18" t="s">
        <v>41</v>
      </c>
      <c r="B160" s="18">
        <v>12</v>
      </c>
      <c r="C160" s="18" t="s">
        <v>45</v>
      </c>
      <c r="D160" s="18" t="s">
        <v>89</v>
      </c>
      <c r="E160" s="18">
        <v>2</v>
      </c>
      <c r="F160" s="21">
        <f t="shared" si="14"/>
        <v>0.78740157480314954</v>
      </c>
      <c r="G160" s="24">
        <v>1.8</v>
      </c>
      <c r="H160" s="21">
        <f t="shared" si="15"/>
        <v>5.9039999999999999</v>
      </c>
      <c r="I160" s="25">
        <v>0.1</v>
      </c>
      <c r="J160" s="22">
        <f t="shared" si="20"/>
        <v>0.32800000000000001</v>
      </c>
      <c r="K160" s="22">
        <f t="shared" si="16"/>
        <v>94.444444444444443</v>
      </c>
      <c r="L160" s="18" t="s">
        <v>90</v>
      </c>
      <c r="M160" s="18">
        <v>5</v>
      </c>
      <c r="N160" s="20">
        <f t="shared" si="19"/>
        <v>3.381486762973525E-3</v>
      </c>
      <c r="O160" s="20">
        <f t="shared" si="17"/>
        <v>1478.6395306197289</v>
      </c>
      <c r="P160" s="20">
        <f t="shared" si="18"/>
        <v>1478.6395306197289</v>
      </c>
    </row>
    <row r="161" spans="1:16" x14ac:dyDescent="0.25">
      <c r="A161" s="18" t="s">
        <v>41</v>
      </c>
      <c r="B161" s="18">
        <v>13</v>
      </c>
      <c r="C161" s="18" t="s">
        <v>47</v>
      </c>
      <c r="D161" s="18" t="s">
        <v>89</v>
      </c>
      <c r="E161" s="18">
        <v>6</v>
      </c>
      <c r="F161" s="21">
        <f t="shared" si="14"/>
        <v>2.3622047244094486</v>
      </c>
      <c r="G161" s="24">
        <v>3</v>
      </c>
      <c r="H161" s="21">
        <f t="shared" si="15"/>
        <v>9.84</v>
      </c>
      <c r="I161" s="25">
        <v>0.1</v>
      </c>
      <c r="J161" s="22">
        <f t="shared" si="20"/>
        <v>0.32800000000000001</v>
      </c>
      <c r="K161" s="22">
        <f t="shared" si="16"/>
        <v>96.666666666666671</v>
      </c>
      <c r="L161" s="18" t="s">
        <v>90</v>
      </c>
      <c r="M161" s="18">
        <v>5</v>
      </c>
      <c r="N161" s="20">
        <f t="shared" si="19"/>
        <v>3.0433380866761724E-2</v>
      </c>
      <c r="O161" s="20">
        <f t="shared" si="17"/>
        <v>164.29328117996991</v>
      </c>
      <c r="P161" s="20">
        <f t="shared" si="18"/>
        <v>164.29328117996991</v>
      </c>
    </row>
    <row r="162" spans="1:16" x14ac:dyDescent="0.25">
      <c r="A162" s="18" t="s">
        <v>41</v>
      </c>
      <c r="B162" s="18">
        <v>14</v>
      </c>
      <c r="C162" s="18" t="s">
        <v>47</v>
      </c>
      <c r="D162" s="18" t="s">
        <v>89</v>
      </c>
      <c r="E162" s="18">
        <v>4</v>
      </c>
      <c r="F162" s="21">
        <f t="shared" si="14"/>
        <v>1.5748031496062991</v>
      </c>
      <c r="G162" s="24">
        <v>3</v>
      </c>
      <c r="H162" s="21">
        <f t="shared" si="15"/>
        <v>9.84</v>
      </c>
      <c r="I162" s="25">
        <v>0.1</v>
      </c>
      <c r="J162" s="22">
        <f t="shared" si="20"/>
        <v>0.32800000000000001</v>
      </c>
      <c r="K162" s="22">
        <f t="shared" si="16"/>
        <v>96.666666666666671</v>
      </c>
      <c r="L162" s="18" t="s">
        <v>90</v>
      </c>
      <c r="M162" s="18">
        <v>5</v>
      </c>
      <c r="N162" s="20">
        <f t="shared" si="19"/>
        <v>1.35259470518941E-2</v>
      </c>
      <c r="O162" s="20">
        <f t="shared" si="17"/>
        <v>369.65988265493223</v>
      </c>
      <c r="P162" s="20">
        <f t="shared" si="18"/>
        <v>369.65988265493223</v>
      </c>
    </row>
    <row r="163" spans="1:16" x14ac:dyDescent="0.25">
      <c r="A163" s="18" t="s">
        <v>42</v>
      </c>
      <c r="B163" s="18">
        <v>1</v>
      </c>
      <c r="C163" s="18" t="s">
        <v>52</v>
      </c>
      <c r="D163" s="18" t="s">
        <v>89</v>
      </c>
      <c r="E163" s="18">
        <v>18</v>
      </c>
      <c r="F163" s="21">
        <f t="shared" si="14"/>
        <v>7.0866141732283463</v>
      </c>
      <c r="G163" s="24">
        <v>10.199999999999999</v>
      </c>
      <c r="H163" s="21">
        <f t="shared" si="15"/>
        <v>33.455999999999996</v>
      </c>
      <c r="I163" s="25">
        <v>6.1</v>
      </c>
      <c r="J163" s="22">
        <f t="shared" si="20"/>
        <v>20.007999999999999</v>
      </c>
      <c r="K163" s="22">
        <f t="shared" si="16"/>
        <v>40.196078431372548</v>
      </c>
      <c r="L163" s="18" t="s">
        <v>90</v>
      </c>
      <c r="M163" s="18">
        <v>20</v>
      </c>
      <c r="N163" s="20">
        <f t="shared" si="19"/>
        <v>0.27390042780085561</v>
      </c>
      <c r="O163" s="20">
        <f t="shared" si="17"/>
        <v>73.019236079986598</v>
      </c>
      <c r="P163" s="20">
        <f t="shared" si="18"/>
        <v>73.019236079986598</v>
      </c>
    </row>
    <row r="164" spans="1:16" x14ac:dyDescent="0.25">
      <c r="A164" s="18" t="s">
        <v>42</v>
      </c>
      <c r="B164" s="18">
        <v>2</v>
      </c>
      <c r="C164" s="18" t="s">
        <v>44</v>
      </c>
      <c r="D164" s="18" t="s">
        <v>53</v>
      </c>
      <c r="E164" s="18">
        <v>30</v>
      </c>
      <c r="F164" s="21">
        <f t="shared" si="14"/>
        <v>11.811023622047244</v>
      </c>
      <c r="G164" s="24">
        <v>10</v>
      </c>
      <c r="H164" s="21">
        <f t="shared" si="15"/>
        <v>32.799999999999997</v>
      </c>
      <c r="J164" s="22">
        <f t="shared" si="20"/>
        <v>0</v>
      </c>
      <c r="K164" s="22">
        <f t="shared" si="16"/>
        <v>100</v>
      </c>
      <c r="M164" s="18">
        <v>20</v>
      </c>
      <c r="N164" s="20">
        <f t="shared" si="19"/>
        <v>0.76083452166904331</v>
      </c>
      <c r="O164" s="20">
        <f t="shared" si="17"/>
        <v>26.286924988795178</v>
      </c>
      <c r="P164" s="20">
        <f t="shared" si="18"/>
        <v>26.286924988795178</v>
      </c>
    </row>
    <row r="165" spans="1:16" x14ac:dyDescent="0.25">
      <c r="A165" s="18" t="s">
        <v>42</v>
      </c>
      <c r="B165" s="18">
        <v>3</v>
      </c>
      <c r="C165" s="18" t="s">
        <v>52</v>
      </c>
      <c r="D165" s="18" t="s">
        <v>89</v>
      </c>
      <c r="E165" s="18">
        <v>47</v>
      </c>
      <c r="F165" s="21">
        <f t="shared" si="14"/>
        <v>18.503937007874015</v>
      </c>
      <c r="G165" s="24">
        <v>21.2</v>
      </c>
      <c r="H165" s="21">
        <f t="shared" si="15"/>
        <v>69.535999999999987</v>
      </c>
      <c r="I165" s="25">
        <v>12.2</v>
      </c>
      <c r="J165" s="22">
        <f t="shared" si="20"/>
        <v>40.015999999999998</v>
      </c>
      <c r="K165" s="22">
        <f t="shared" si="16"/>
        <v>42.452830188679243</v>
      </c>
      <c r="L165" s="18" t="s">
        <v>90</v>
      </c>
      <c r="M165" s="18">
        <v>20</v>
      </c>
      <c r="N165" s="20">
        <f t="shared" si="19"/>
        <v>1.8674260648521295</v>
      </c>
      <c r="O165" s="20">
        <f t="shared" si="17"/>
        <v>10.709928696204464</v>
      </c>
      <c r="P165" s="20">
        <f t="shared" si="18"/>
        <v>10.709928696204464</v>
      </c>
    </row>
    <row r="166" spans="1:16" x14ac:dyDescent="0.25">
      <c r="A166" s="18" t="s">
        <v>42</v>
      </c>
      <c r="B166" s="18">
        <v>4</v>
      </c>
      <c r="C166" s="18" t="s">
        <v>52</v>
      </c>
      <c r="D166" s="18" t="s">
        <v>89</v>
      </c>
      <c r="E166" s="18">
        <v>27</v>
      </c>
      <c r="F166" s="21">
        <f t="shared" si="14"/>
        <v>10.62992125984252</v>
      </c>
      <c r="G166" s="24">
        <v>15.1</v>
      </c>
      <c r="H166" s="21">
        <f t="shared" si="15"/>
        <v>49.527999999999999</v>
      </c>
      <c r="I166" s="25">
        <v>8.8000000000000007</v>
      </c>
      <c r="J166" s="22">
        <f t="shared" si="20"/>
        <v>28.864000000000001</v>
      </c>
      <c r="K166" s="22">
        <f t="shared" si="16"/>
        <v>41.721854304635755</v>
      </c>
      <c r="L166" s="18" t="s">
        <v>90</v>
      </c>
      <c r="M166" s="18">
        <v>20</v>
      </c>
      <c r="N166" s="20">
        <f t="shared" si="19"/>
        <v>0.61627596255192518</v>
      </c>
      <c r="O166" s="20">
        <f t="shared" si="17"/>
        <v>32.452993813327375</v>
      </c>
      <c r="P166" s="20">
        <f t="shared" si="18"/>
        <v>32.452993813327375</v>
      </c>
    </row>
    <row r="167" spans="1:16" x14ac:dyDescent="0.25">
      <c r="A167" s="18" t="s">
        <v>42</v>
      </c>
      <c r="B167" s="18">
        <v>5</v>
      </c>
      <c r="C167" s="18" t="s">
        <v>44</v>
      </c>
      <c r="D167" s="18" t="s">
        <v>89</v>
      </c>
      <c r="E167" s="18">
        <v>32</v>
      </c>
      <c r="F167" s="21">
        <f t="shared" si="14"/>
        <v>12.598425196850393</v>
      </c>
      <c r="G167" s="24">
        <v>20.6</v>
      </c>
      <c r="H167" s="21">
        <f t="shared" si="15"/>
        <v>67.567999999999998</v>
      </c>
      <c r="I167" s="25">
        <v>11.6</v>
      </c>
      <c r="J167" s="22">
        <f t="shared" si="20"/>
        <v>38.047999999999995</v>
      </c>
      <c r="K167" s="22">
        <f t="shared" si="16"/>
        <v>43.689320388349522</v>
      </c>
      <c r="L167" s="18" t="s">
        <v>90</v>
      </c>
      <c r="M167" s="18">
        <v>20</v>
      </c>
      <c r="N167" s="20">
        <f t="shared" si="19"/>
        <v>0.86566061132122241</v>
      </c>
      <c r="O167" s="20">
        <f t="shared" si="17"/>
        <v>23.103742665933265</v>
      </c>
      <c r="P167" s="20">
        <f t="shared" si="18"/>
        <v>23.103742665933265</v>
      </c>
    </row>
    <row r="168" spans="1:16" x14ac:dyDescent="0.25">
      <c r="A168" s="18" t="s">
        <v>42</v>
      </c>
      <c r="B168" s="18">
        <v>6</v>
      </c>
      <c r="C168" s="18" t="s">
        <v>45</v>
      </c>
      <c r="D168" s="18" t="s">
        <v>89</v>
      </c>
      <c r="E168" s="18">
        <v>98</v>
      </c>
      <c r="F168" s="21">
        <f t="shared" si="14"/>
        <v>38.582677165354333</v>
      </c>
      <c r="G168" s="24">
        <v>41.7</v>
      </c>
      <c r="H168" s="21">
        <f t="shared" si="15"/>
        <v>136.77600000000001</v>
      </c>
      <c r="I168" s="25">
        <v>23.8</v>
      </c>
      <c r="J168" s="22">
        <f t="shared" si="20"/>
        <v>78.063999999999993</v>
      </c>
      <c r="K168" s="22">
        <f t="shared" si="16"/>
        <v>42.925659472422062</v>
      </c>
      <c r="L168" s="18" t="s">
        <v>90</v>
      </c>
      <c r="M168" s="18">
        <v>20</v>
      </c>
      <c r="N168" s="20">
        <f t="shared" si="19"/>
        <v>8.1189497178994365</v>
      </c>
      <c r="O168" s="20">
        <f t="shared" si="17"/>
        <v>2.4633728123610639</v>
      </c>
      <c r="P168" s="20">
        <f t="shared" si="18"/>
        <v>2.4633728123610639</v>
      </c>
    </row>
    <row r="169" spans="1:16" x14ac:dyDescent="0.25">
      <c r="A169" s="18" t="s">
        <v>42</v>
      </c>
      <c r="B169" s="18">
        <v>7</v>
      </c>
      <c r="C169" s="18" t="s">
        <v>44</v>
      </c>
      <c r="D169" s="18" t="s">
        <v>89</v>
      </c>
      <c r="E169" s="18">
        <v>35</v>
      </c>
      <c r="F169" s="21">
        <f t="shared" si="14"/>
        <v>13.779527559055119</v>
      </c>
      <c r="G169" s="24">
        <v>22.6</v>
      </c>
      <c r="H169" s="21">
        <f t="shared" si="15"/>
        <v>74.128</v>
      </c>
      <c r="I169" s="25">
        <v>18.5</v>
      </c>
      <c r="J169" s="22">
        <f t="shared" si="20"/>
        <v>60.68</v>
      </c>
      <c r="K169" s="22">
        <f t="shared" si="16"/>
        <v>18.14159292035399</v>
      </c>
      <c r="L169" s="18" t="s">
        <v>53</v>
      </c>
      <c r="M169" s="18">
        <v>20</v>
      </c>
      <c r="N169" s="20">
        <f t="shared" si="19"/>
        <v>1.0355803211606425</v>
      </c>
      <c r="O169" s="20">
        <f t="shared" si="17"/>
        <v>19.312842848910737</v>
      </c>
      <c r="P169" s="20">
        <f t="shared" si="18"/>
        <v>19.312842848910737</v>
      </c>
    </row>
    <row r="170" spans="1:16" x14ac:dyDescent="0.25">
      <c r="A170" s="18" t="s">
        <v>42</v>
      </c>
      <c r="B170" s="18">
        <v>8</v>
      </c>
      <c r="C170" s="18" t="s">
        <v>45</v>
      </c>
      <c r="D170" s="18" t="s">
        <v>89</v>
      </c>
      <c r="E170" s="18">
        <v>45</v>
      </c>
      <c r="F170" s="21">
        <f t="shared" si="14"/>
        <v>17.716535433070867</v>
      </c>
      <c r="G170" s="24">
        <v>26.9</v>
      </c>
      <c r="H170" s="21">
        <f t="shared" si="15"/>
        <v>88.231999999999985</v>
      </c>
      <c r="I170" s="25">
        <v>20.7</v>
      </c>
      <c r="J170" s="22">
        <f t="shared" si="20"/>
        <v>67.895999999999987</v>
      </c>
      <c r="K170" s="22">
        <f t="shared" si="16"/>
        <v>23.048327137546469</v>
      </c>
      <c r="L170" s="18" t="s">
        <v>90</v>
      </c>
      <c r="M170" s="18">
        <v>20</v>
      </c>
      <c r="N170" s="20">
        <f t="shared" si="19"/>
        <v>1.7118776737553476</v>
      </c>
      <c r="O170" s="20">
        <f t="shared" si="17"/>
        <v>11.683077772797855</v>
      </c>
      <c r="P170" s="20">
        <f t="shared" si="18"/>
        <v>11.683077772797855</v>
      </c>
    </row>
    <row r="171" spans="1:16" x14ac:dyDescent="0.25">
      <c r="A171" s="18" t="s">
        <v>42</v>
      </c>
      <c r="B171" s="18">
        <v>9</v>
      </c>
      <c r="C171" s="18" t="s">
        <v>52</v>
      </c>
      <c r="D171" s="18" t="s">
        <v>89</v>
      </c>
      <c r="E171" s="18">
        <v>42</v>
      </c>
      <c r="F171" s="21">
        <f t="shared" si="14"/>
        <v>16.535433070866141</v>
      </c>
      <c r="G171" s="24">
        <v>20.8</v>
      </c>
      <c r="H171" s="21">
        <f t="shared" si="15"/>
        <v>68.224000000000004</v>
      </c>
      <c r="I171" s="25">
        <v>14.9</v>
      </c>
      <c r="J171" s="22">
        <f t="shared" si="20"/>
        <v>48.872</v>
      </c>
      <c r="K171" s="22">
        <f t="shared" si="16"/>
        <v>28.365384615384613</v>
      </c>
      <c r="L171" s="18" t="s">
        <v>90</v>
      </c>
      <c r="M171" s="18">
        <v>20</v>
      </c>
      <c r="N171" s="20">
        <f t="shared" si="19"/>
        <v>1.4912356624713248</v>
      </c>
      <c r="O171" s="20">
        <f t="shared" si="17"/>
        <v>13.411696422854684</v>
      </c>
      <c r="P171" s="20">
        <f t="shared" si="18"/>
        <v>13.411696422854684</v>
      </c>
    </row>
    <row r="172" spans="1:16" x14ac:dyDescent="0.25">
      <c r="A172" s="18" t="s">
        <v>42</v>
      </c>
      <c r="B172" s="18">
        <v>10</v>
      </c>
      <c r="C172" s="18" t="s">
        <v>44</v>
      </c>
      <c r="D172" s="18" t="s">
        <v>89</v>
      </c>
      <c r="E172" s="18">
        <v>31</v>
      </c>
      <c r="F172" s="21">
        <f t="shared" si="14"/>
        <v>12.204724409448819</v>
      </c>
      <c r="G172" s="24">
        <v>15.8</v>
      </c>
      <c r="H172" s="21">
        <f t="shared" si="15"/>
        <v>51.823999999999998</v>
      </c>
      <c r="I172" s="25">
        <v>11.1</v>
      </c>
      <c r="J172" s="22">
        <f t="shared" si="20"/>
        <v>36.407999999999994</v>
      </c>
      <c r="K172" s="22">
        <f t="shared" si="16"/>
        <v>29.746835443037977</v>
      </c>
      <c r="L172" s="18" t="s">
        <v>90</v>
      </c>
      <c r="M172" s="18">
        <v>20</v>
      </c>
      <c r="N172" s="20">
        <f t="shared" si="19"/>
        <v>0.81240219480438958</v>
      </c>
      <c r="O172" s="20">
        <f t="shared" si="17"/>
        <v>24.618348064428364</v>
      </c>
      <c r="P172" s="20">
        <f t="shared" si="18"/>
        <v>24.618348064428364</v>
      </c>
    </row>
    <row r="173" spans="1:16" x14ac:dyDescent="0.25">
      <c r="A173" s="18" t="s">
        <v>42</v>
      </c>
      <c r="B173" s="18">
        <v>11</v>
      </c>
      <c r="C173" s="18" t="s">
        <v>45</v>
      </c>
      <c r="D173" s="18" t="s">
        <v>89</v>
      </c>
      <c r="E173" s="18">
        <v>22</v>
      </c>
      <c r="F173" s="21">
        <f t="shared" si="14"/>
        <v>8.6614173228346463</v>
      </c>
      <c r="G173" s="24">
        <v>18.2</v>
      </c>
      <c r="H173" s="21">
        <f t="shared" si="15"/>
        <v>59.695999999999991</v>
      </c>
      <c r="I173" s="25">
        <v>13.7</v>
      </c>
      <c r="J173" s="22">
        <f t="shared" si="20"/>
        <v>44.935999999999993</v>
      </c>
      <c r="K173" s="22">
        <f t="shared" si="16"/>
        <v>24.725274725274726</v>
      </c>
      <c r="L173" s="18" t="s">
        <v>90</v>
      </c>
      <c r="M173" s="18">
        <v>20</v>
      </c>
      <c r="N173" s="20">
        <f t="shared" si="19"/>
        <v>0.40915989831979671</v>
      </c>
      <c r="O173" s="20">
        <f t="shared" si="17"/>
        <v>48.880645640321596</v>
      </c>
      <c r="P173" s="20">
        <f t="shared" si="18"/>
        <v>48.880645640321596</v>
      </c>
    </row>
    <row r="174" spans="1:16" x14ac:dyDescent="0.25">
      <c r="A174" s="18" t="s">
        <v>42</v>
      </c>
      <c r="B174" s="18">
        <v>12</v>
      </c>
      <c r="C174" s="18" t="s">
        <v>45</v>
      </c>
      <c r="D174" s="18" t="s">
        <v>89</v>
      </c>
      <c r="E174" s="18">
        <v>210</v>
      </c>
      <c r="F174" s="21">
        <f t="shared" si="14"/>
        <v>82.677165354330711</v>
      </c>
      <c r="G174" s="24">
        <v>57.6</v>
      </c>
      <c r="H174" s="21">
        <f t="shared" si="15"/>
        <v>188.928</v>
      </c>
      <c r="I174" s="25">
        <v>23.8</v>
      </c>
      <c r="J174" s="22">
        <f t="shared" si="20"/>
        <v>78.063999999999993</v>
      </c>
      <c r="K174" s="22">
        <f t="shared" si="16"/>
        <v>58.68055555555555</v>
      </c>
      <c r="L174" s="18" t="s">
        <v>90</v>
      </c>
      <c r="M174" s="18">
        <v>20</v>
      </c>
      <c r="N174" s="20">
        <f t="shared" si="19"/>
        <v>37.280891561783122</v>
      </c>
      <c r="O174" s="20">
        <f t="shared" si="17"/>
        <v>0.5364678569141873</v>
      </c>
      <c r="P174" s="20">
        <f t="shared" si="18"/>
        <v>0.5364678569141873</v>
      </c>
    </row>
    <row r="175" spans="1:16" x14ac:dyDescent="0.25">
      <c r="A175" s="18" t="s">
        <v>42</v>
      </c>
      <c r="B175" s="18">
        <v>13</v>
      </c>
      <c r="C175" s="18" t="s">
        <v>45</v>
      </c>
      <c r="D175" s="18" t="s">
        <v>89</v>
      </c>
      <c r="E175" s="18">
        <v>72</v>
      </c>
      <c r="F175" s="21">
        <f t="shared" si="14"/>
        <v>28.346456692913385</v>
      </c>
      <c r="G175" s="24">
        <v>39.799999999999997</v>
      </c>
      <c r="H175" s="21">
        <f t="shared" si="15"/>
        <v>130.54399999999998</v>
      </c>
      <c r="I175" s="25">
        <v>21.8</v>
      </c>
      <c r="J175" s="22">
        <f t="shared" si="20"/>
        <v>71.504000000000005</v>
      </c>
      <c r="K175" s="22">
        <f t="shared" si="16"/>
        <v>45.226130653266324</v>
      </c>
      <c r="L175" s="18" t="s">
        <v>53</v>
      </c>
      <c r="M175" s="18">
        <v>20</v>
      </c>
      <c r="N175" s="20">
        <f t="shared" si="19"/>
        <v>4.3824068448136897</v>
      </c>
      <c r="O175" s="20">
        <f t="shared" si="17"/>
        <v>4.5637022549991624</v>
      </c>
      <c r="P175" s="20">
        <f t="shared" si="18"/>
        <v>4.5637022549991624</v>
      </c>
    </row>
    <row r="176" spans="1:16" x14ac:dyDescent="0.25">
      <c r="A176" s="18" t="s">
        <v>42</v>
      </c>
      <c r="B176" s="18">
        <v>14</v>
      </c>
      <c r="C176" s="18" t="s">
        <v>45</v>
      </c>
      <c r="D176" s="18" t="s">
        <v>89</v>
      </c>
      <c r="E176" s="18">
        <v>93</v>
      </c>
      <c r="F176" s="21">
        <f t="shared" si="14"/>
        <v>36.614173228346459</v>
      </c>
      <c r="G176" s="24">
        <v>42</v>
      </c>
      <c r="H176" s="21">
        <f t="shared" si="15"/>
        <v>137.76</v>
      </c>
      <c r="I176" s="25">
        <v>27.7</v>
      </c>
      <c r="J176" s="22">
        <f t="shared" si="20"/>
        <v>90.855999999999995</v>
      </c>
      <c r="K176" s="22">
        <f t="shared" si="16"/>
        <v>34.047619047619051</v>
      </c>
      <c r="L176" s="18" t="s">
        <v>53</v>
      </c>
      <c r="M176" s="18">
        <v>20</v>
      </c>
      <c r="N176" s="20">
        <f t="shared" si="19"/>
        <v>7.3116197532395075</v>
      </c>
      <c r="O176" s="20">
        <f t="shared" si="17"/>
        <v>2.7353720071587069</v>
      </c>
      <c r="P176" s="20">
        <f t="shared" si="18"/>
        <v>2.7353720071587069</v>
      </c>
    </row>
    <row r="177" spans="1:16" x14ac:dyDescent="0.25">
      <c r="A177" s="18" t="s">
        <v>42</v>
      </c>
      <c r="B177" s="18">
        <v>15</v>
      </c>
      <c r="C177" s="18" t="s">
        <v>45</v>
      </c>
      <c r="D177" s="18" t="s">
        <v>89</v>
      </c>
      <c r="E177" s="18">
        <v>65</v>
      </c>
      <c r="F177" s="21">
        <f t="shared" si="14"/>
        <v>25.590551181102363</v>
      </c>
      <c r="G177" s="24">
        <v>37.1</v>
      </c>
      <c r="H177" s="21">
        <f t="shared" si="15"/>
        <v>121.688</v>
      </c>
      <c r="I177" s="25">
        <v>20.5</v>
      </c>
      <c r="J177" s="22">
        <f t="shared" si="20"/>
        <v>67.239999999999995</v>
      </c>
      <c r="K177" s="22">
        <f t="shared" si="16"/>
        <v>44.743935309973047</v>
      </c>
      <c r="L177" s="18" t="s">
        <v>53</v>
      </c>
      <c r="M177" s="18">
        <v>20</v>
      </c>
      <c r="N177" s="20">
        <f t="shared" si="19"/>
        <v>3.5716953933907871</v>
      </c>
      <c r="O177" s="20">
        <f t="shared" si="17"/>
        <v>5.5995816544179071</v>
      </c>
      <c r="P177" s="20">
        <f t="shared" si="18"/>
        <v>5.5995816544179071</v>
      </c>
    </row>
    <row r="178" spans="1:16" x14ac:dyDescent="0.25">
      <c r="A178" s="18" t="s">
        <v>42</v>
      </c>
      <c r="B178" s="18">
        <v>16</v>
      </c>
      <c r="C178" s="18" t="s">
        <v>45</v>
      </c>
      <c r="D178" s="18" t="s">
        <v>89</v>
      </c>
      <c r="E178" s="18">
        <v>55</v>
      </c>
      <c r="F178" s="21">
        <f t="shared" si="14"/>
        <v>21.653543307086615</v>
      </c>
      <c r="G178" s="24">
        <v>33.299999999999997</v>
      </c>
      <c r="H178" s="21">
        <f t="shared" si="15"/>
        <v>109.22399999999999</v>
      </c>
      <c r="I178" s="25">
        <v>20.2</v>
      </c>
      <c r="J178" s="22">
        <f t="shared" si="20"/>
        <v>66.256</v>
      </c>
      <c r="K178" s="22">
        <f t="shared" si="16"/>
        <v>39.339339339339332</v>
      </c>
      <c r="L178" s="18" t="s">
        <v>53</v>
      </c>
      <c r="M178" s="18">
        <v>20</v>
      </c>
      <c r="N178" s="20">
        <f t="shared" si="19"/>
        <v>2.5572493644987291</v>
      </c>
      <c r="O178" s="20">
        <f t="shared" si="17"/>
        <v>7.8209033024514572</v>
      </c>
      <c r="P178" s="20">
        <f t="shared" si="18"/>
        <v>7.8209033024514572</v>
      </c>
    </row>
    <row r="179" spans="1:16" x14ac:dyDescent="0.25">
      <c r="A179" s="18" t="s">
        <v>42</v>
      </c>
      <c r="B179" s="18">
        <v>17</v>
      </c>
      <c r="C179" s="18" t="s">
        <v>52</v>
      </c>
      <c r="D179" s="18" t="s">
        <v>89</v>
      </c>
      <c r="E179" s="18">
        <v>43</v>
      </c>
      <c r="F179" s="21">
        <f t="shared" si="14"/>
        <v>16.929133858267715</v>
      </c>
      <c r="G179" s="24">
        <v>25.1</v>
      </c>
      <c r="H179" s="21">
        <f t="shared" si="15"/>
        <v>82.328000000000003</v>
      </c>
      <c r="I179" s="25">
        <v>11.8</v>
      </c>
      <c r="J179" s="22">
        <f t="shared" si="20"/>
        <v>38.704000000000001</v>
      </c>
      <c r="K179" s="22">
        <f t="shared" si="16"/>
        <v>52.988047808764939</v>
      </c>
      <c r="L179" s="18" t="s">
        <v>90</v>
      </c>
      <c r="M179" s="18">
        <v>20</v>
      </c>
      <c r="N179" s="20">
        <f t="shared" si="19"/>
        <v>1.563092256184512</v>
      </c>
      <c r="O179" s="20">
        <f t="shared" si="17"/>
        <v>12.795150075670993</v>
      </c>
      <c r="P179" s="20">
        <f t="shared" si="18"/>
        <v>12.795150075670993</v>
      </c>
    </row>
    <row r="180" spans="1:16" x14ac:dyDescent="0.25">
      <c r="A180" s="18" t="s">
        <v>42</v>
      </c>
      <c r="B180" s="18">
        <v>18</v>
      </c>
      <c r="C180" s="18" t="s">
        <v>52</v>
      </c>
      <c r="D180" s="18" t="s">
        <v>89</v>
      </c>
      <c r="E180" s="18">
        <v>37</v>
      </c>
      <c r="F180" s="21">
        <f t="shared" si="14"/>
        <v>14.566929133858267</v>
      </c>
      <c r="G180" s="24">
        <v>27</v>
      </c>
      <c r="H180" s="21">
        <f t="shared" si="15"/>
        <v>88.559999999999988</v>
      </c>
      <c r="I180" s="25">
        <v>17.100000000000001</v>
      </c>
      <c r="J180" s="22">
        <f t="shared" si="20"/>
        <v>56.088000000000001</v>
      </c>
      <c r="K180" s="22">
        <f t="shared" si="16"/>
        <v>36.666666666666664</v>
      </c>
      <c r="L180" s="18" t="s">
        <v>90</v>
      </c>
      <c r="M180" s="18">
        <v>20</v>
      </c>
      <c r="N180" s="20">
        <f t="shared" si="19"/>
        <v>1.1573138446276889</v>
      </c>
      <c r="O180" s="20">
        <f t="shared" si="17"/>
        <v>17.281396997747017</v>
      </c>
      <c r="P180" s="20">
        <f t="shared" si="18"/>
        <v>17.281396997747017</v>
      </c>
    </row>
    <row r="181" spans="1:16" x14ac:dyDescent="0.25">
      <c r="A181" s="18" t="s">
        <v>42</v>
      </c>
      <c r="B181" s="18">
        <v>19</v>
      </c>
      <c r="C181" s="18" t="s">
        <v>44</v>
      </c>
      <c r="D181" s="18" t="s">
        <v>89</v>
      </c>
      <c r="E181" s="18">
        <v>33</v>
      </c>
      <c r="F181" s="21">
        <f t="shared" si="14"/>
        <v>12.992125984251969</v>
      </c>
      <c r="G181" s="24">
        <v>19.8</v>
      </c>
      <c r="H181" s="21">
        <f t="shared" si="15"/>
        <v>64.944000000000003</v>
      </c>
      <c r="I181" s="25">
        <v>14.2</v>
      </c>
      <c r="J181" s="22">
        <f t="shared" si="20"/>
        <v>46.575999999999993</v>
      </c>
      <c r="K181" s="22">
        <f t="shared" si="16"/>
        <v>28.282828282828287</v>
      </c>
      <c r="L181" s="18" t="s">
        <v>90</v>
      </c>
      <c r="M181" s="18">
        <v>20</v>
      </c>
      <c r="N181" s="20">
        <f t="shared" si="19"/>
        <v>0.92060977121954246</v>
      </c>
      <c r="O181" s="20">
        <f t="shared" si="17"/>
        <v>21.724731395698491</v>
      </c>
      <c r="P181" s="20">
        <f t="shared" si="18"/>
        <v>21.724731395698491</v>
      </c>
    </row>
    <row r="182" spans="1:16" x14ac:dyDescent="0.25">
      <c r="A182" s="18" t="s">
        <v>42</v>
      </c>
      <c r="B182" s="18">
        <v>20</v>
      </c>
      <c r="C182" s="18" t="s">
        <v>44</v>
      </c>
      <c r="D182" s="18" t="s">
        <v>89</v>
      </c>
      <c r="E182" s="18">
        <v>28</v>
      </c>
      <c r="F182" s="21">
        <f t="shared" si="14"/>
        <v>11.023622047244094</v>
      </c>
      <c r="G182" s="24">
        <v>15.6</v>
      </c>
      <c r="H182" s="21">
        <f t="shared" si="15"/>
        <v>51.167999999999999</v>
      </c>
      <c r="I182" s="25">
        <v>10.6</v>
      </c>
      <c r="J182" s="22">
        <f t="shared" si="20"/>
        <v>34.767999999999994</v>
      </c>
      <c r="K182" s="22">
        <f t="shared" si="16"/>
        <v>32.051282051282051</v>
      </c>
      <c r="L182" s="18" t="s">
        <v>90</v>
      </c>
      <c r="M182" s="18">
        <v>20</v>
      </c>
      <c r="N182" s="20">
        <f t="shared" si="19"/>
        <v>0.662771405542811</v>
      </c>
      <c r="O182" s="20">
        <f t="shared" si="17"/>
        <v>30.176316951423036</v>
      </c>
      <c r="P182" s="20">
        <f t="shared" si="18"/>
        <v>30.176316951423036</v>
      </c>
    </row>
    <row r="183" spans="1:16" x14ac:dyDescent="0.25">
      <c r="A183" s="18" t="s">
        <v>43</v>
      </c>
      <c r="B183" s="18">
        <v>1</v>
      </c>
      <c r="C183" s="18" t="s">
        <v>49</v>
      </c>
      <c r="D183" s="18" t="s">
        <v>89</v>
      </c>
      <c r="E183" s="18">
        <v>23</v>
      </c>
      <c r="F183" s="21">
        <f t="shared" si="14"/>
        <v>9.0551181102362204</v>
      </c>
      <c r="G183" s="24">
        <v>6.9</v>
      </c>
      <c r="H183" s="21">
        <f t="shared" si="15"/>
        <v>22.632000000000001</v>
      </c>
      <c r="I183" s="25">
        <v>5.3</v>
      </c>
      <c r="J183" s="22">
        <f t="shared" si="20"/>
        <v>17.383999999999997</v>
      </c>
      <c r="K183" s="22">
        <f t="shared" si="16"/>
        <v>23.188405797101456</v>
      </c>
      <c r="L183" s="18" t="s">
        <v>90</v>
      </c>
      <c r="M183" s="18">
        <v>20</v>
      </c>
      <c r="N183" s="20">
        <f t="shared" si="19"/>
        <v>0.44720162440324879</v>
      </c>
      <c r="O183" s="20">
        <f t="shared" si="17"/>
        <v>44.722556691712022</v>
      </c>
      <c r="P183" s="20">
        <f t="shared" si="18"/>
        <v>44.722556691712022</v>
      </c>
    </row>
    <row r="184" spans="1:16" x14ac:dyDescent="0.25">
      <c r="A184" s="18" t="s">
        <v>43</v>
      </c>
      <c r="B184" s="18">
        <v>2</v>
      </c>
      <c r="C184" s="18" t="s">
        <v>49</v>
      </c>
      <c r="D184" s="18" t="s">
        <v>89</v>
      </c>
      <c r="E184" s="18">
        <v>15</v>
      </c>
      <c r="F184" s="21">
        <f t="shared" si="14"/>
        <v>5.9055118110236222</v>
      </c>
      <c r="G184" s="24">
        <v>5.8</v>
      </c>
      <c r="H184" s="21">
        <f t="shared" si="15"/>
        <v>19.023999999999997</v>
      </c>
      <c r="I184" s="25">
        <v>2.8</v>
      </c>
      <c r="J184" s="22">
        <f t="shared" si="20"/>
        <v>9.1839999999999993</v>
      </c>
      <c r="K184" s="22">
        <f t="shared" si="16"/>
        <v>51.724137931034484</v>
      </c>
      <c r="L184" s="18" t="s">
        <v>93</v>
      </c>
      <c r="M184" s="18">
        <v>20</v>
      </c>
      <c r="N184" s="20">
        <f t="shared" si="19"/>
        <v>0.19020863041726083</v>
      </c>
      <c r="O184" s="20">
        <f t="shared" si="17"/>
        <v>105.14769995518071</v>
      </c>
      <c r="P184" s="20">
        <f t="shared" si="18"/>
        <v>105.14769995518071</v>
      </c>
    </row>
    <row r="185" spans="1:16" x14ac:dyDescent="0.25">
      <c r="A185" s="18" t="s">
        <v>43</v>
      </c>
      <c r="B185" s="18">
        <v>3</v>
      </c>
      <c r="C185" s="18" t="s">
        <v>45</v>
      </c>
      <c r="D185" s="18" t="s">
        <v>89</v>
      </c>
      <c r="E185" s="18">
        <v>26</v>
      </c>
      <c r="F185" s="21">
        <f t="shared" si="14"/>
        <v>10.236220472440944</v>
      </c>
      <c r="G185" s="24">
        <v>11.9</v>
      </c>
      <c r="H185" s="21">
        <f t="shared" si="15"/>
        <v>39.031999999999996</v>
      </c>
      <c r="I185" s="25">
        <v>7.8</v>
      </c>
      <c r="J185" s="22">
        <f t="shared" si="20"/>
        <v>25.584</v>
      </c>
      <c r="K185" s="22">
        <f t="shared" si="16"/>
        <v>34.453781512605048</v>
      </c>
      <c r="L185" s="18" t="s">
        <v>90</v>
      </c>
      <c r="M185" s="18">
        <v>20</v>
      </c>
      <c r="N185" s="20">
        <f t="shared" si="19"/>
        <v>0.57147126294252582</v>
      </c>
      <c r="O185" s="20">
        <f t="shared" si="17"/>
        <v>34.997385340111926</v>
      </c>
      <c r="P185" s="20">
        <f t="shared" si="18"/>
        <v>34.997385340111926</v>
      </c>
    </row>
    <row r="186" spans="1:16" x14ac:dyDescent="0.25">
      <c r="A186" s="18" t="s">
        <v>43</v>
      </c>
      <c r="B186" s="18">
        <v>4</v>
      </c>
      <c r="C186" s="18" t="s">
        <v>44</v>
      </c>
      <c r="D186" s="18" t="s">
        <v>89</v>
      </c>
      <c r="E186" s="18">
        <v>18</v>
      </c>
      <c r="F186" s="21">
        <f t="shared" si="14"/>
        <v>7.0866141732283463</v>
      </c>
      <c r="G186" s="24">
        <v>5</v>
      </c>
      <c r="H186" s="21">
        <f t="shared" si="15"/>
        <v>16.399999999999999</v>
      </c>
      <c r="I186" s="25">
        <v>4.8</v>
      </c>
      <c r="J186" s="22">
        <f t="shared" si="20"/>
        <v>15.743999999999998</v>
      </c>
      <c r="K186" s="22">
        <f t="shared" si="16"/>
        <v>4.0000000000000036</v>
      </c>
      <c r="L186" s="18" t="s">
        <v>93</v>
      </c>
      <c r="M186" s="18">
        <v>20</v>
      </c>
      <c r="N186" s="20">
        <f t="shared" si="19"/>
        <v>0.27390042780085561</v>
      </c>
      <c r="O186" s="20">
        <f t="shared" si="17"/>
        <v>73.019236079986598</v>
      </c>
      <c r="P186" s="20">
        <f t="shared" si="18"/>
        <v>73.019236079986598</v>
      </c>
    </row>
    <row r="187" spans="1:16" x14ac:dyDescent="0.25">
      <c r="A187" s="18" t="s">
        <v>43</v>
      </c>
      <c r="B187" s="18">
        <v>5</v>
      </c>
      <c r="C187" s="18" t="s">
        <v>45</v>
      </c>
      <c r="D187" s="18" t="s">
        <v>89</v>
      </c>
      <c r="E187" s="18">
        <v>57</v>
      </c>
      <c r="F187" s="21">
        <f t="shared" si="14"/>
        <v>22.440944881889763</v>
      </c>
      <c r="G187" s="24">
        <v>24.2</v>
      </c>
      <c r="H187" s="21">
        <f t="shared" si="15"/>
        <v>79.375999999999991</v>
      </c>
      <c r="I187" s="25">
        <v>13.2</v>
      </c>
      <c r="J187" s="22">
        <f t="shared" si="20"/>
        <v>43.295999999999992</v>
      </c>
      <c r="K187" s="22">
        <f t="shared" si="16"/>
        <v>45.45454545454546</v>
      </c>
      <c r="L187" s="18" t="s">
        <v>53</v>
      </c>
      <c r="M187" s="18">
        <v>20</v>
      </c>
      <c r="N187" s="20">
        <f t="shared" si="19"/>
        <v>2.7466126232252459</v>
      </c>
      <c r="O187" s="20">
        <f t="shared" si="17"/>
        <v>7.2816966727964489</v>
      </c>
      <c r="P187" s="20">
        <f t="shared" si="18"/>
        <v>7.2816966727964489</v>
      </c>
    </row>
    <row r="188" spans="1:16" x14ac:dyDescent="0.25">
      <c r="A188" s="18" t="s">
        <v>43</v>
      </c>
      <c r="B188" s="18">
        <v>6</v>
      </c>
      <c r="C188" s="18" t="s">
        <v>49</v>
      </c>
      <c r="D188" s="18" t="s">
        <v>53</v>
      </c>
      <c r="E188" s="18">
        <v>10</v>
      </c>
      <c r="F188" s="21">
        <f t="shared" si="14"/>
        <v>3.9370078740157481</v>
      </c>
      <c r="G188" s="24">
        <v>13</v>
      </c>
      <c r="H188" s="21">
        <f t="shared" si="15"/>
        <v>42.64</v>
      </c>
      <c r="J188" s="22">
        <f t="shared" si="20"/>
        <v>0</v>
      </c>
      <c r="K188" s="22">
        <f t="shared" si="16"/>
        <v>100</v>
      </c>
      <c r="M188" s="18">
        <v>20</v>
      </c>
      <c r="N188" s="20">
        <f t="shared" si="19"/>
        <v>8.4537169074338156E-2</v>
      </c>
      <c r="O188" s="20">
        <f t="shared" si="17"/>
        <v>236.58232489915656</v>
      </c>
      <c r="P188" s="20">
        <f t="shared" si="18"/>
        <v>236.58232489915656</v>
      </c>
    </row>
    <row r="189" spans="1:16" x14ac:dyDescent="0.25">
      <c r="A189" s="18" t="s">
        <v>43</v>
      </c>
      <c r="B189" s="18">
        <v>7</v>
      </c>
      <c r="C189" s="18" t="s">
        <v>49</v>
      </c>
      <c r="D189" s="18" t="s">
        <v>89</v>
      </c>
      <c r="E189" s="18">
        <v>26</v>
      </c>
      <c r="F189" s="21">
        <f t="shared" si="14"/>
        <v>10.236220472440944</v>
      </c>
      <c r="G189" s="24">
        <v>15.1</v>
      </c>
      <c r="H189" s="21">
        <f t="shared" si="15"/>
        <v>49.527999999999999</v>
      </c>
      <c r="I189" s="25">
        <v>9.1999999999999993</v>
      </c>
      <c r="J189" s="22">
        <f t="shared" si="20"/>
        <v>30.175999999999995</v>
      </c>
      <c r="K189" s="22">
        <f t="shared" si="16"/>
        <v>39.07284768211921</v>
      </c>
      <c r="L189" s="18" t="s">
        <v>90</v>
      </c>
      <c r="M189" s="18">
        <v>20</v>
      </c>
      <c r="N189" s="20">
        <f t="shared" si="19"/>
        <v>0.57147126294252582</v>
      </c>
      <c r="O189" s="20">
        <f t="shared" si="17"/>
        <v>34.997385340111926</v>
      </c>
      <c r="P189" s="20">
        <f t="shared" si="18"/>
        <v>34.997385340111926</v>
      </c>
    </row>
    <row r="190" spans="1:16" x14ac:dyDescent="0.25">
      <c r="A190" s="18" t="s">
        <v>43</v>
      </c>
      <c r="B190" s="18">
        <v>8</v>
      </c>
      <c r="C190" s="18" t="s">
        <v>49</v>
      </c>
      <c r="D190" s="18" t="s">
        <v>89</v>
      </c>
      <c r="E190" s="18">
        <v>8</v>
      </c>
      <c r="F190" s="21">
        <f t="shared" si="14"/>
        <v>3.1496062992125982</v>
      </c>
      <c r="G190" s="24">
        <v>5.8</v>
      </c>
      <c r="H190" s="21">
        <f t="shared" si="15"/>
        <v>19.023999999999997</v>
      </c>
      <c r="I190" s="25">
        <v>2</v>
      </c>
      <c r="J190" s="22">
        <f t="shared" si="20"/>
        <v>6.56</v>
      </c>
      <c r="K190" s="22">
        <f t="shared" si="16"/>
        <v>65.517241379310349</v>
      </c>
      <c r="L190" s="18" t="s">
        <v>93</v>
      </c>
      <c r="M190" s="18">
        <v>20</v>
      </c>
      <c r="N190" s="20">
        <f t="shared" si="19"/>
        <v>5.41037882075764E-2</v>
      </c>
      <c r="O190" s="20">
        <f t="shared" si="17"/>
        <v>369.65988265493223</v>
      </c>
      <c r="P190" s="20">
        <f t="shared" si="18"/>
        <v>369.65988265493223</v>
      </c>
    </row>
    <row r="191" spans="1:16" x14ac:dyDescent="0.25">
      <c r="A191" s="18" t="s">
        <v>43</v>
      </c>
      <c r="B191" s="18">
        <v>9</v>
      </c>
      <c r="C191" s="18" t="s">
        <v>49</v>
      </c>
      <c r="D191" s="18" t="s">
        <v>89</v>
      </c>
      <c r="E191" s="18">
        <v>20</v>
      </c>
      <c r="F191" s="21">
        <f t="shared" si="14"/>
        <v>7.8740157480314963</v>
      </c>
      <c r="G191" s="24">
        <v>11.3</v>
      </c>
      <c r="H191" s="21">
        <f t="shared" si="15"/>
        <v>37.064</v>
      </c>
      <c r="I191" s="25">
        <v>9.5</v>
      </c>
      <c r="J191" s="22">
        <f t="shared" si="20"/>
        <v>31.159999999999997</v>
      </c>
      <c r="K191" s="22">
        <f t="shared" si="16"/>
        <v>15.929203539823014</v>
      </c>
      <c r="L191" s="18" t="s">
        <v>90</v>
      </c>
      <c r="M191" s="18">
        <v>20</v>
      </c>
      <c r="N191" s="20">
        <f t="shared" si="19"/>
        <v>0.33814867629735262</v>
      </c>
      <c r="O191" s="20">
        <f t="shared" si="17"/>
        <v>59.14558122478914</v>
      </c>
      <c r="P191" s="20">
        <f t="shared" si="18"/>
        <v>59.14558122478914</v>
      </c>
    </row>
    <row r="192" spans="1:16" x14ac:dyDescent="0.25">
      <c r="A192" s="18" t="s">
        <v>43</v>
      </c>
      <c r="B192" s="18">
        <v>10</v>
      </c>
      <c r="C192" s="18" t="s">
        <v>49</v>
      </c>
      <c r="D192" s="18" t="s">
        <v>89</v>
      </c>
      <c r="E192" s="18">
        <v>15</v>
      </c>
      <c r="F192" s="21">
        <f t="shared" si="14"/>
        <v>5.9055118110236222</v>
      </c>
      <c r="G192" s="24">
        <v>4</v>
      </c>
      <c r="H192" s="21">
        <f t="shared" si="15"/>
        <v>13.12</v>
      </c>
      <c r="I192" s="25">
        <v>1.5</v>
      </c>
      <c r="J192" s="22">
        <f t="shared" si="20"/>
        <v>4.92</v>
      </c>
      <c r="K192" s="22">
        <f t="shared" si="16"/>
        <v>62.5</v>
      </c>
      <c r="L192" s="18" t="s">
        <v>93</v>
      </c>
      <c r="M192" s="18">
        <v>20</v>
      </c>
      <c r="N192" s="20">
        <f t="shared" si="19"/>
        <v>0.19020863041726083</v>
      </c>
      <c r="O192" s="20">
        <f t="shared" si="17"/>
        <v>105.14769995518071</v>
      </c>
      <c r="P192" s="20">
        <f t="shared" si="18"/>
        <v>105.14769995518071</v>
      </c>
    </row>
    <row r="193" spans="1:16" x14ac:dyDescent="0.25">
      <c r="A193" s="18" t="s">
        <v>43</v>
      </c>
      <c r="B193" s="18">
        <v>11</v>
      </c>
      <c r="C193" s="18" t="s">
        <v>49</v>
      </c>
      <c r="D193" s="18" t="s">
        <v>89</v>
      </c>
      <c r="E193" s="18">
        <v>28</v>
      </c>
      <c r="F193" s="21">
        <f t="shared" si="14"/>
        <v>11.023622047244094</v>
      </c>
      <c r="G193" s="24">
        <v>11.4</v>
      </c>
      <c r="H193" s="21">
        <f t="shared" si="15"/>
        <v>37.391999999999996</v>
      </c>
      <c r="I193" s="25">
        <v>7.8</v>
      </c>
      <c r="J193" s="22">
        <f t="shared" si="20"/>
        <v>25.584</v>
      </c>
      <c r="K193" s="22">
        <f t="shared" si="16"/>
        <v>31.578947368421055</v>
      </c>
      <c r="L193" s="18" t="s">
        <v>90</v>
      </c>
      <c r="M193" s="18">
        <v>20</v>
      </c>
      <c r="N193" s="20">
        <f t="shared" si="19"/>
        <v>0.662771405542811</v>
      </c>
      <c r="O193" s="20">
        <f t="shared" si="17"/>
        <v>30.176316951423036</v>
      </c>
      <c r="P193" s="20">
        <f t="shared" si="18"/>
        <v>30.176316951423036</v>
      </c>
    </row>
    <row r="194" spans="1:16" x14ac:dyDescent="0.25">
      <c r="A194" s="18" t="s">
        <v>43</v>
      </c>
      <c r="B194" s="18">
        <v>12</v>
      </c>
      <c r="C194" s="18" t="s">
        <v>49</v>
      </c>
      <c r="D194" s="18" t="s">
        <v>89</v>
      </c>
      <c r="E194" s="18">
        <v>3</v>
      </c>
      <c r="F194" s="21">
        <f t="shared" si="14"/>
        <v>1.1811023622047243</v>
      </c>
      <c r="G194" s="24">
        <v>4</v>
      </c>
      <c r="H194" s="21">
        <f t="shared" si="15"/>
        <v>13.12</v>
      </c>
      <c r="I194" s="25">
        <v>3</v>
      </c>
      <c r="J194" s="22">
        <f t="shared" si="20"/>
        <v>9.84</v>
      </c>
      <c r="K194" s="22">
        <f t="shared" si="16"/>
        <v>25</v>
      </c>
      <c r="L194" s="18" t="s">
        <v>93</v>
      </c>
      <c r="M194" s="18">
        <v>5</v>
      </c>
      <c r="N194" s="20">
        <f t="shared" si="19"/>
        <v>7.6083452166904311E-3</v>
      </c>
      <c r="O194" s="20">
        <f t="shared" si="17"/>
        <v>657.17312471987964</v>
      </c>
      <c r="P194" s="20">
        <f t="shared" si="18"/>
        <v>657.17312471987964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Trees</vt:lpstr>
      <vt:lpstr>values_pasted</vt:lpstr>
      <vt:lpstr>original</vt:lpstr>
      <vt:lpstr>ReadMe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Reiner, Alicia L -FS</cp:lastModifiedBy>
  <dcterms:created xsi:type="dcterms:W3CDTF">2013-08-10T20:11:20Z</dcterms:created>
  <dcterms:modified xsi:type="dcterms:W3CDTF">2018-07-03T16:38:34Z</dcterms:modified>
</cp:coreProperties>
</file>