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BAT_data_archive\2013_Rim\trees\"/>
    </mc:Choice>
  </mc:AlternateContent>
  <bookViews>
    <workbookView xWindow="-135" yWindow="3465" windowWidth="19140" windowHeight="4965" activeTab="1"/>
  </bookViews>
  <sheets>
    <sheet name="Trees" sheetId="1" r:id="rId1"/>
    <sheet name="ReadMe" sheetId="2" r:id="rId2"/>
  </sheets>
  <definedNames>
    <definedName name="_xlnm._FilterDatabase" localSheetId="0" hidden="1">Trees!$A$1:$AD$207</definedName>
  </definedNames>
  <calcPr calcId="152511"/>
</workbook>
</file>

<file path=xl/calcChain.xml><?xml version="1.0" encoding="utf-8"?>
<calcChain xmlns="http://schemas.openxmlformats.org/spreadsheetml/2006/main">
  <c r="AB87" i="1" l="1"/>
  <c r="AB104" i="1"/>
  <c r="M24" i="1" l="1"/>
  <c r="M25" i="1"/>
  <c r="M7" i="1" l="1"/>
  <c r="M3" i="1"/>
  <c r="X11" i="1" l="1"/>
  <c r="U105" i="1"/>
  <c r="U5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7" i="1"/>
  <c r="U109" i="1"/>
  <c r="U111" i="1"/>
  <c r="U113" i="1"/>
  <c r="U115" i="1"/>
  <c r="U117" i="1"/>
  <c r="U3" i="1"/>
  <c r="S85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7" i="1"/>
  <c r="S89" i="1"/>
  <c r="S91" i="1"/>
  <c r="S93" i="1"/>
  <c r="S95" i="1"/>
  <c r="S97" i="1"/>
  <c r="S99" i="1"/>
  <c r="S101" i="1"/>
  <c r="S103" i="1"/>
  <c r="S105" i="1"/>
  <c r="S107" i="1"/>
  <c r="S109" i="1"/>
  <c r="S111" i="1"/>
  <c r="S113" i="1"/>
  <c r="S115" i="1"/>
  <c r="S117" i="1"/>
  <c r="S13" i="1"/>
  <c r="S15" i="1"/>
  <c r="S17" i="1"/>
  <c r="S5" i="1"/>
  <c r="S7" i="1"/>
  <c r="S9" i="1"/>
  <c r="S11" i="1"/>
  <c r="S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3" i="1"/>
  <c r="Q4" i="1"/>
  <c r="Q5" i="1"/>
  <c r="Q6" i="1"/>
  <c r="Q7" i="1"/>
  <c r="Q8" i="1"/>
  <c r="Q2" i="1"/>
  <c r="O3" i="1"/>
  <c r="O4" i="1"/>
  <c r="O5" i="1"/>
  <c r="O6" i="1"/>
  <c r="O7" i="1"/>
  <c r="O8" i="1"/>
  <c r="O9" i="1"/>
  <c r="AA9" i="1" s="1"/>
  <c r="O10" i="1"/>
  <c r="O11" i="1"/>
  <c r="O12" i="1"/>
  <c r="AA12" i="1" s="1"/>
  <c r="O13" i="1"/>
  <c r="O14" i="1"/>
  <c r="O15" i="1"/>
  <c r="AA15" i="1" s="1"/>
  <c r="O16" i="1"/>
  <c r="AA16" i="1" s="1"/>
  <c r="O17" i="1"/>
  <c r="AA17" i="1" s="1"/>
  <c r="O18" i="1"/>
  <c r="O19" i="1"/>
  <c r="O20" i="1"/>
  <c r="AA20" i="1" s="1"/>
  <c r="O21" i="1"/>
  <c r="O22" i="1"/>
  <c r="O23" i="1"/>
  <c r="AA23" i="1" s="1"/>
  <c r="O24" i="1"/>
  <c r="AA24" i="1" s="1"/>
  <c r="O25" i="1"/>
  <c r="AA25" i="1" s="1"/>
  <c r="O26" i="1"/>
  <c r="O27" i="1"/>
  <c r="O28" i="1"/>
  <c r="AA28" i="1" s="1"/>
  <c r="O29" i="1"/>
  <c r="O30" i="1"/>
  <c r="O31" i="1"/>
  <c r="AA31" i="1" s="1"/>
  <c r="O32" i="1"/>
  <c r="AA32" i="1" s="1"/>
  <c r="O33" i="1"/>
  <c r="AA33" i="1" s="1"/>
  <c r="O34" i="1"/>
  <c r="O35" i="1"/>
  <c r="O36" i="1"/>
  <c r="AA36" i="1" s="1"/>
  <c r="O37" i="1"/>
  <c r="O38" i="1"/>
  <c r="O39" i="1"/>
  <c r="AA39" i="1" s="1"/>
  <c r="O40" i="1"/>
  <c r="AA40" i="1" s="1"/>
  <c r="O41" i="1"/>
  <c r="AA41" i="1" s="1"/>
  <c r="O42" i="1"/>
  <c r="O43" i="1"/>
  <c r="O44" i="1"/>
  <c r="AA44" i="1" s="1"/>
  <c r="O45" i="1"/>
  <c r="O46" i="1"/>
  <c r="O47" i="1"/>
  <c r="AA47" i="1" s="1"/>
  <c r="O48" i="1"/>
  <c r="AA48" i="1" s="1"/>
  <c r="O49" i="1"/>
  <c r="AA49" i="1" s="1"/>
  <c r="O50" i="1"/>
  <c r="O51" i="1"/>
  <c r="O52" i="1"/>
  <c r="AA52" i="1" s="1"/>
  <c r="O53" i="1"/>
  <c r="O54" i="1"/>
  <c r="O55" i="1"/>
  <c r="AA55" i="1" s="1"/>
  <c r="O56" i="1"/>
  <c r="AA56" i="1" s="1"/>
  <c r="O57" i="1"/>
  <c r="AA57" i="1" s="1"/>
  <c r="O58" i="1"/>
  <c r="O59" i="1"/>
  <c r="O60" i="1"/>
  <c r="AA60" i="1" s="1"/>
  <c r="O61" i="1"/>
  <c r="O62" i="1"/>
  <c r="O63" i="1"/>
  <c r="AA63" i="1" s="1"/>
  <c r="O64" i="1"/>
  <c r="AA64" i="1" s="1"/>
  <c r="O65" i="1"/>
  <c r="AA65" i="1" s="1"/>
  <c r="O66" i="1"/>
  <c r="O67" i="1"/>
  <c r="O68" i="1"/>
  <c r="AA68" i="1" s="1"/>
  <c r="O69" i="1"/>
  <c r="O70" i="1"/>
  <c r="O71" i="1"/>
  <c r="AA71" i="1" s="1"/>
  <c r="O72" i="1"/>
  <c r="AA72" i="1" s="1"/>
  <c r="O73" i="1"/>
  <c r="AA73" i="1" s="1"/>
  <c r="O74" i="1"/>
  <c r="O75" i="1"/>
  <c r="O76" i="1"/>
  <c r="AA76" i="1" s="1"/>
  <c r="O77" i="1"/>
  <c r="O78" i="1"/>
  <c r="O79" i="1"/>
  <c r="AA79" i="1" s="1"/>
  <c r="O80" i="1"/>
  <c r="AA80" i="1" s="1"/>
  <c r="O81" i="1"/>
  <c r="AA81" i="1" s="1"/>
  <c r="O82" i="1"/>
  <c r="O83" i="1"/>
  <c r="O84" i="1"/>
  <c r="AA84" i="1" s="1"/>
  <c r="O85" i="1"/>
  <c r="O86" i="1"/>
  <c r="O87" i="1"/>
  <c r="AA87" i="1" s="1"/>
  <c r="O88" i="1"/>
  <c r="AA88" i="1" s="1"/>
  <c r="O89" i="1"/>
  <c r="AA89" i="1" s="1"/>
  <c r="O90" i="1"/>
  <c r="O91" i="1"/>
  <c r="O92" i="1"/>
  <c r="AA92" i="1" s="1"/>
  <c r="O93" i="1"/>
  <c r="O94" i="1"/>
  <c r="O95" i="1"/>
  <c r="AA95" i="1" s="1"/>
  <c r="O96" i="1"/>
  <c r="AA96" i="1" s="1"/>
  <c r="O97" i="1"/>
  <c r="AA97" i="1" s="1"/>
  <c r="O98" i="1"/>
  <c r="O99" i="1"/>
  <c r="O100" i="1"/>
  <c r="AA100" i="1" s="1"/>
  <c r="O101" i="1"/>
  <c r="O102" i="1"/>
  <c r="O103" i="1"/>
  <c r="AA103" i="1" s="1"/>
  <c r="O104" i="1"/>
  <c r="AA104" i="1" s="1"/>
  <c r="O105" i="1"/>
  <c r="AA105" i="1" s="1"/>
  <c r="O106" i="1"/>
  <c r="O107" i="1"/>
  <c r="O108" i="1"/>
  <c r="AA108" i="1" s="1"/>
  <c r="O109" i="1"/>
  <c r="O110" i="1"/>
  <c r="O111" i="1"/>
  <c r="AA111" i="1" s="1"/>
  <c r="O112" i="1"/>
  <c r="AA112" i="1" s="1"/>
  <c r="O113" i="1"/>
  <c r="AA113" i="1" s="1"/>
  <c r="O114" i="1"/>
  <c r="O115" i="1"/>
  <c r="O116" i="1"/>
  <c r="AA116" i="1" s="1"/>
  <c r="O117" i="1"/>
  <c r="O2" i="1"/>
  <c r="AA2" i="1" s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4" i="1"/>
  <c r="M5" i="1"/>
  <c r="M2" i="1"/>
  <c r="AA110" i="1" l="1"/>
  <c r="AA102" i="1"/>
  <c r="AA94" i="1"/>
  <c r="AA86" i="1"/>
  <c r="AA78" i="1"/>
  <c r="AA70" i="1"/>
  <c r="AA62" i="1"/>
  <c r="AA54" i="1"/>
  <c r="AA46" i="1"/>
  <c r="AA38" i="1"/>
  <c r="AA30" i="1"/>
  <c r="AA22" i="1"/>
  <c r="AA14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115" i="1"/>
  <c r="AA107" i="1"/>
  <c r="AA99" i="1"/>
  <c r="AA91" i="1"/>
  <c r="AA83" i="1"/>
  <c r="AA75" i="1"/>
  <c r="AA67" i="1"/>
  <c r="AA59" i="1"/>
  <c r="AA51" i="1"/>
  <c r="AA43" i="1"/>
  <c r="AA35" i="1"/>
  <c r="AA27" i="1"/>
  <c r="AA19" i="1"/>
  <c r="AA11" i="1"/>
  <c r="AA114" i="1"/>
  <c r="AA106" i="1"/>
  <c r="AA98" i="1"/>
  <c r="AA90" i="1"/>
  <c r="AA82" i="1"/>
  <c r="AA74" i="1"/>
  <c r="AA66" i="1"/>
  <c r="AA58" i="1"/>
  <c r="AA50" i="1"/>
  <c r="AA42" i="1"/>
  <c r="AA34" i="1"/>
  <c r="AA26" i="1"/>
  <c r="AA18" i="1"/>
  <c r="AA10" i="1"/>
  <c r="AA8" i="1"/>
  <c r="AA6" i="1"/>
  <c r="AA4" i="1"/>
  <c r="AA7" i="1"/>
  <c r="AA5" i="1"/>
  <c r="AA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</calcChain>
</file>

<file path=xl/sharedStrings.xml><?xml version="1.0" encoding="utf-8"?>
<sst xmlns="http://schemas.openxmlformats.org/spreadsheetml/2006/main" count="648" uniqueCount="79">
  <si>
    <t>Species</t>
  </si>
  <si>
    <t>PlotNr</t>
  </si>
  <si>
    <t>Date</t>
  </si>
  <si>
    <t>TreeID</t>
  </si>
  <si>
    <t>BAF (Factor)</t>
  </si>
  <si>
    <t>approx. distance (m)</t>
  </si>
  <si>
    <t>azimuth</t>
  </si>
  <si>
    <t>Status (L/D)</t>
  </si>
  <si>
    <t>Dbh (in)</t>
  </si>
  <si>
    <t>Height (ft)</t>
  </si>
  <si>
    <t>% Scorch</t>
  </si>
  <si>
    <t>%Torch</t>
  </si>
  <si>
    <t>Notes</t>
  </si>
  <si>
    <t>Fire</t>
  </si>
  <si>
    <t>PRE/POST</t>
  </si>
  <si>
    <t>HLC (ft)</t>
  </si>
  <si>
    <t>Max Char (ft)</t>
  </si>
  <si>
    <t>Max Scorch (ft)</t>
  </si>
  <si>
    <t>Max Torch Ht (ft)</t>
  </si>
  <si>
    <t>Crown Pos./Snag Cl</t>
  </si>
  <si>
    <t>CR</t>
  </si>
  <si>
    <t>StandID</t>
  </si>
  <si>
    <t>HISTORY</t>
  </si>
  <si>
    <t>COUNT</t>
  </si>
  <si>
    <t>Rim</t>
  </si>
  <si>
    <t>PRE</t>
  </si>
  <si>
    <t>POST</t>
  </si>
  <si>
    <t>ABCO</t>
  </si>
  <si>
    <t>PILA</t>
  </si>
  <si>
    <t>PIPO</t>
  </si>
  <si>
    <t>D</t>
  </si>
  <si>
    <t>L</t>
  </si>
  <si>
    <t>S</t>
  </si>
  <si>
    <t>C</t>
  </si>
  <si>
    <t>I</t>
  </si>
  <si>
    <t>Dbh (cm)</t>
  </si>
  <si>
    <t>Height (m)</t>
  </si>
  <si>
    <t>HLC (m)</t>
  </si>
  <si>
    <t>Max Char (m)</t>
  </si>
  <si>
    <t>Max Scorch (m)</t>
  </si>
  <si>
    <t>Max Torch Ht (m)</t>
  </si>
  <si>
    <t xml:space="preserve"> </t>
  </si>
  <si>
    <t>&lt;1</t>
  </si>
  <si>
    <t>pole</t>
  </si>
  <si>
    <t>ZERO WILDFIRE, TREE BASE SCRAPPED TO BARE SOIL</t>
  </si>
  <si>
    <t>PRE-WILDFIRE BURN CHAR, DTOP</t>
  </si>
  <si>
    <t>PRE-WILDFIRE BURN CHAR, BUG CAT FACE</t>
  </si>
  <si>
    <t>WOUNDED 20 m UP BOLE</t>
  </si>
  <si>
    <t>WOUNDED 20 m UP BOLE, CHAR FROM PREVIOUS FIRE, NOT AFFECTED BY RIM FIRE</t>
  </si>
  <si>
    <t>WOUNDED 10FT UP BOLE, BASAL SWELL, BASAL WOUND, FORKED TOP</t>
  </si>
  <si>
    <t>MASSIVE, BROKEN TOP, SCRAPPED BOTTOM, CATFACE</t>
  </si>
  <si>
    <t>PRE-WILDFIRE BURN CHAR, BROK TOP</t>
  </si>
  <si>
    <t xml:space="preserve">MASSIVE, 4 CATFACES, SCRAPPED BOTTOM, </t>
  </si>
  <si>
    <t xml:space="preserve">MASSIVE, CATFACE, BROKEN TOP, </t>
  </si>
  <si>
    <t>NOT EFFECTED BY FIRE</t>
  </si>
  <si>
    <t>no pole size trees in BAF 5.</t>
  </si>
  <si>
    <t>Broken Top</t>
  </si>
  <si>
    <t>Candle Tree</t>
  </si>
  <si>
    <t>Some Confusion on which tree with broken top</t>
  </si>
  <si>
    <t>No pole size trees in BAF 5.</t>
  </si>
  <si>
    <t>Twin cut down</t>
  </si>
  <si>
    <t>fire scar at base, no pole sized trees at BAF 5</t>
  </si>
  <si>
    <t>PRE-FIRE HLC IS WRONG? CE made them the same height, used pre-fire height; she thinks there was no change, but can't remember. It was a mild burn there. Maybe the note taker was confused on notation?</t>
  </si>
  <si>
    <t>For FVS we need the data fields with column headers in red, the other fields are optional.</t>
  </si>
  <si>
    <t>"cigar" tree</t>
  </si>
  <si>
    <t>DBh guessed by CE based on other SEGI "in" the plot, was just labeled "big" should of said super gigantic!</t>
  </si>
  <si>
    <t xml:space="preserve">CORNU </t>
  </si>
  <si>
    <t>CADE27</t>
  </si>
  <si>
    <t>All: No laser used for heights post-burn, just used eyes</t>
  </si>
  <si>
    <t>Notes by CE 4/29/14</t>
  </si>
  <si>
    <t>Instructions or general info by NV:</t>
  </si>
  <si>
    <t>Omitting the crown position/snag class might save a little time in the field.</t>
  </si>
  <si>
    <t>Having the date only on the main plot sheet will save a little time for the data entry.</t>
  </si>
  <si>
    <t>The gray columns will auto-calculate after data is entered, please don't alter these.</t>
  </si>
  <si>
    <t xml:space="preserve">The red font or yellow highlights mean that the data was/might be weird, either was recorded wrong on the paper form in the field, or didn't make sense. </t>
  </si>
  <si>
    <t>See notes in the "plot data" excel, or maybe in the notes column in this excel?</t>
  </si>
  <si>
    <t>CE: checking that post fire BA changes in plot  is correct. Bolded in black font numbers I was looking at.</t>
  </si>
  <si>
    <t>HLC was 1 meter less post fire, so I fixed to match prefire value</t>
  </si>
  <si>
    <t>SEGI2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</si>
</sst>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0" fillId="0" borderId="0" xfId="0" applyNumberFormat="1"/>
    <xf numFmtId="0" fontId="3" fillId="0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2" fontId="4" fillId="0" borderId="0" xfId="0" applyNumberFormat="1" applyFont="1"/>
    <xf numFmtId="0" fontId="2" fillId="0" borderId="0" xfId="0" applyFont="1" applyFill="1" applyAlignment="1">
      <alignment horizontal="left" wrapText="1"/>
    </xf>
    <xf numFmtId="0" fontId="4" fillId="0" borderId="0" xfId="0" applyFont="1"/>
    <xf numFmtId="0" fontId="0" fillId="0" borderId="0" xfId="0" applyAlignment="1">
      <alignment wrapText="1"/>
    </xf>
    <xf numFmtId="0" fontId="3" fillId="0" borderId="0" xfId="1" applyFont="1" applyFill="1" applyAlignment="1">
      <alignment horizontal="left" wrapText="1"/>
    </xf>
    <xf numFmtId="14" fontId="2" fillId="0" borderId="0" xfId="1" applyNumberFormat="1" applyFont="1" applyFill="1" applyAlignment="1">
      <alignment horizontal="left" wrapText="1"/>
    </xf>
    <xf numFmtId="0" fontId="2" fillId="0" borderId="0" xfId="1" applyFont="1" applyFill="1" applyAlignment="1">
      <alignment horizontal="left" wrapText="1"/>
    </xf>
    <xf numFmtId="2" fontId="3" fillId="0" borderId="0" xfId="1" applyNumberFormat="1" applyFont="1" applyFill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2" fillId="3" borderId="0" xfId="1" applyFont="1" applyFill="1" applyAlignment="1">
      <alignment horizontal="left" wrapText="1"/>
    </xf>
    <xf numFmtId="0" fontId="7" fillId="2" borderId="0" xfId="0" applyFont="1" applyFill="1"/>
    <xf numFmtId="0" fontId="8" fillId="0" borderId="0" xfId="0" applyFont="1" applyFill="1" applyAlignment="1">
      <alignment horizontal="left"/>
    </xf>
    <xf numFmtId="2" fontId="9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07"/>
  <sheetViews>
    <sheetView topLeftCell="E1" workbookViewId="0">
      <pane ySplit="765" topLeftCell="A49" activePane="bottomLeft"/>
      <selection activeCell="P1" sqref="P1"/>
      <selection pane="bottomLeft" activeCell="U210" sqref="U210"/>
    </sheetView>
  </sheetViews>
  <sheetFormatPr defaultRowHeight="15" x14ac:dyDescent="0.25"/>
  <cols>
    <col min="1" max="1" width="3.85546875" bestFit="1" customWidth="1"/>
    <col min="2" max="2" width="6" bestFit="1" customWidth="1"/>
    <col min="3" max="3" width="9.42578125" style="5" bestFit="1" customWidth="1"/>
    <col min="4" max="4" width="8.7109375" bestFit="1" customWidth="1"/>
    <col min="5" max="5" width="5.85546875" bestFit="1" customWidth="1"/>
    <col min="6" max="6" width="10.42578125" bestFit="1" customWidth="1"/>
    <col min="7" max="7" width="6.7109375" bestFit="1" customWidth="1"/>
    <col min="8" max="8" width="8.85546875" customWidth="1"/>
    <col min="9" max="9" width="7.28515625" bestFit="1" customWidth="1"/>
    <col min="10" max="10" width="10.140625" bestFit="1" customWidth="1"/>
    <col min="11" max="11" width="9.5703125" customWidth="1"/>
    <col min="12" max="12" width="8.140625" style="3" customWidth="1"/>
    <col min="13" max="13" width="7.140625" style="8" bestFit="1" customWidth="1"/>
    <col min="14" max="14" width="8.85546875" style="3" customWidth="1"/>
    <col min="15" max="15" width="9.140625" style="8"/>
    <col min="16" max="16" width="6.85546875" style="3" customWidth="1"/>
    <col min="17" max="17" width="6.7109375" style="8" bestFit="1" customWidth="1"/>
    <col min="18" max="18" width="6.5703125" style="3" customWidth="1"/>
    <col min="19" max="19" width="6.28515625" style="10" customWidth="1"/>
    <col min="20" max="20" width="6.28515625" style="3" customWidth="1"/>
    <col min="21" max="21" width="5.140625" style="10" customWidth="1"/>
    <col min="22" max="22" width="6.28515625" style="3" customWidth="1"/>
    <col min="23" max="23" width="6.140625" style="3" customWidth="1"/>
    <col min="24" max="24" width="7.28515625" style="3" customWidth="1"/>
    <col min="25" max="25" width="8.85546875" style="3" bestFit="1" customWidth="1"/>
    <col min="26" max="26" width="9.140625" style="3"/>
    <col min="27" max="27" width="7.28515625" style="1" bestFit="1" customWidth="1"/>
    <col min="28" max="28" width="10.85546875" style="1" customWidth="1"/>
    <col min="29" max="29" width="7.28515625" style="1" customWidth="1"/>
    <col min="30" max="30" width="8.85546875" style="2"/>
  </cols>
  <sheetData>
    <row r="1" spans="1:30" s="11" customFormat="1" ht="26.25" x14ac:dyDescent="0.25">
      <c r="A1" s="12" t="s">
        <v>13</v>
      </c>
      <c r="B1" s="12" t="s">
        <v>1</v>
      </c>
      <c r="C1" s="13" t="s">
        <v>2</v>
      </c>
      <c r="D1" s="12" t="s">
        <v>14</v>
      </c>
      <c r="E1" s="12" t="s">
        <v>3</v>
      </c>
      <c r="F1" s="12" t="s">
        <v>4</v>
      </c>
      <c r="G1" s="12" t="s">
        <v>0</v>
      </c>
      <c r="H1" s="14" t="s">
        <v>5</v>
      </c>
      <c r="I1" s="14" t="s">
        <v>6</v>
      </c>
      <c r="J1" s="12" t="s">
        <v>7</v>
      </c>
      <c r="K1" s="14" t="s">
        <v>19</v>
      </c>
      <c r="L1" s="9" t="s">
        <v>35</v>
      </c>
      <c r="M1" s="15" t="s">
        <v>8</v>
      </c>
      <c r="N1" s="9" t="s">
        <v>36</v>
      </c>
      <c r="O1" s="15" t="s">
        <v>9</v>
      </c>
      <c r="P1" s="9" t="s">
        <v>37</v>
      </c>
      <c r="Q1" s="15" t="s">
        <v>15</v>
      </c>
      <c r="R1" s="9" t="s">
        <v>38</v>
      </c>
      <c r="S1" s="14" t="s">
        <v>16</v>
      </c>
      <c r="T1" s="9" t="s">
        <v>39</v>
      </c>
      <c r="U1" s="14" t="s">
        <v>17</v>
      </c>
      <c r="V1" s="9" t="s">
        <v>10</v>
      </c>
      <c r="W1" s="9" t="s">
        <v>40</v>
      </c>
      <c r="X1" s="9" t="s">
        <v>18</v>
      </c>
      <c r="Y1" s="9" t="s">
        <v>11</v>
      </c>
      <c r="Z1" s="9" t="s">
        <v>12</v>
      </c>
      <c r="AA1" s="16" t="s">
        <v>20</v>
      </c>
      <c r="AB1" s="16" t="s">
        <v>21</v>
      </c>
      <c r="AC1" s="16" t="s">
        <v>22</v>
      </c>
      <c r="AD1" s="17" t="s">
        <v>23</v>
      </c>
    </row>
    <row r="2" spans="1:30" hidden="1" x14ac:dyDescent="0.25">
      <c r="A2" s="3" t="s">
        <v>24</v>
      </c>
      <c r="B2" s="3">
        <v>5</v>
      </c>
      <c r="C2" s="4">
        <v>41516</v>
      </c>
      <c r="D2" s="3" t="s">
        <v>25</v>
      </c>
      <c r="E2" s="3">
        <v>1</v>
      </c>
      <c r="F2" s="3">
        <v>5</v>
      </c>
      <c r="G2" s="3" t="s">
        <v>27</v>
      </c>
      <c r="H2" s="3">
        <v>5</v>
      </c>
      <c r="I2" s="3">
        <v>345</v>
      </c>
      <c r="J2" s="3" t="s">
        <v>30</v>
      </c>
      <c r="K2" s="3">
        <v>1</v>
      </c>
      <c r="L2" s="3">
        <v>13.4</v>
      </c>
      <c r="M2" s="8">
        <f t="shared" ref="M2:M33" si="0">L2*0.3937</f>
        <v>5.2755799999999997</v>
      </c>
      <c r="N2" s="3">
        <v>5.6</v>
      </c>
      <c r="O2" s="8">
        <f t="shared" ref="O2:O33" si="1">N2*3.2808</f>
        <v>18.372479999999999</v>
      </c>
      <c r="P2" s="3">
        <v>0</v>
      </c>
      <c r="Q2" s="8">
        <f t="shared" ref="Q2:Q33" si="2">P2*3.2808</f>
        <v>0</v>
      </c>
      <c r="Z2" s="3" t="s">
        <v>43</v>
      </c>
      <c r="AA2" s="1">
        <f t="shared" ref="AA2:AA65" si="3">ROUND(((O2-Q2)/O2)*100,0)</f>
        <v>100</v>
      </c>
      <c r="AB2" s="1" t="str">
        <f t="shared" ref="AB2:AB65" si="4">CONCATENATE(A2,"-",B2,"-",D2)</f>
        <v>Rim-5-PRE</v>
      </c>
      <c r="AC2" s="1">
        <f t="shared" ref="AC2:AC65" si="5">IF(J2="L",1,6)</f>
        <v>6</v>
      </c>
      <c r="AD2" s="2">
        <f t="shared" ref="AD2:AD65" si="6">ROUND(F2/(M2^2*0.005454),0)</f>
        <v>33</v>
      </c>
    </row>
    <row r="3" spans="1:30" hidden="1" x14ac:dyDescent="0.25">
      <c r="A3" s="3" t="s">
        <v>24</v>
      </c>
      <c r="B3" s="3">
        <v>5</v>
      </c>
      <c r="C3" s="4">
        <v>41528</v>
      </c>
      <c r="D3" s="3" t="s">
        <v>26</v>
      </c>
      <c r="E3" s="3">
        <v>1</v>
      </c>
      <c r="F3" s="3">
        <v>5</v>
      </c>
      <c r="G3" s="3" t="s">
        <v>27</v>
      </c>
      <c r="H3" s="3">
        <v>5</v>
      </c>
      <c r="I3" s="3">
        <v>345</v>
      </c>
      <c r="J3" s="3" t="s">
        <v>30</v>
      </c>
      <c r="K3" s="3">
        <v>1</v>
      </c>
      <c r="L3" s="3">
        <v>13.4</v>
      </c>
      <c r="M3" s="8">
        <f t="shared" si="0"/>
        <v>5.2755799999999997</v>
      </c>
      <c r="N3" s="3">
        <v>5.6</v>
      </c>
      <c r="O3" s="8">
        <f t="shared" si="1"/>
        <v>18.372479999999999</v>
      </c>
      <c r="P3" s="3">
        <v>0</v>
      </c>
      <c r="Q3" s="8">
        <f t="shared" si="2"/>
        <v>0</v>
      </c>
      <c r="R3" s="3">
        <v>1.3</v>
      </c>
      <c r="S3" s="10">
        <f>R3*3.2808</f>
        <v>4.2650399999999999</v>
      </c>
      <c r="T3" s="3">
        <v>0</v>
      </c>
      <c r="U3" s="10">
        <f>T3*3.2808</f>
        <v>0</v>
      </c>
      <c r="V3" s="3">
        <v>0</v>
      </c>
      <c r="W3" s="3" t="s">
        <v>41</v>
      </c>
      <c r="Y3" s="3" t="s">
        <v>42</v>
      </c>
      <c r="Z3" s="3" t="s">
        <v>43</v>
      </c>
      <c r="AA3" s="1">
        <f t="shared" si="3"/>
        <v>100</v>
      </c>
      <c r="AB3" s="1" t="str">
        <f t="shared" si="4"/>
        <v>Rim-5-POST</v>
      </c>
      <c r="AC3" s="1">
        <f t="shared" si="5"/>
        <v>6</v>
      </c>
      <c r="AD3" s="2">
        <f t="shared" si="6"/>
        <v>33</v>
      </c>
    </row>
    <row r="4" spans="1:30" hidden="1" x14ac:dyDescent="0.25">
      <c r="A4" s="3" t="s">
        <v>24</v>
      </c>
      <c r="B4" s="3">
        <v>5</v>
      </c>
      <c r="C4" s="4">
        <v>41516</v>
      </c>
      <c r="D4" s="3" t="s">
        <v>25</v>
      </c>
      <c r="E4" s="3">
        <v>2</v>
      </c>
      <c r="F4" s="3">
        <v>5</v>
      </c>
      <c r="G4" s="3" t="s">
        <v>66</v>
      </c>
      <c r="H4" s="3">
        <v>7</v>
      </c>
      <c r="I4" s="3">
        <v>348</v>
      </c>
      <c r="J4" s="3" t="s">
        <v>31</v>
      </c>
      <c r="K4" s="3" t="s">
        <v>32</v>
      </c>
      <c r="L4" s="3">
        <v>13.8</v>
      </c>
      <c r="M4" s="8">
        <f t="shared" si="0"/>
        <v>5.4330600000000002</v>
      </c>
      <c r="N4" s="3">
        <v>10.1</v>
      </c>
      <c r="O4" s="8">
        <f t="shared" si="1"/>
        <v>33.13608</v>
      </c>
      <c r="P4" s="3">
        <v>5.4</v>
      </c>
      <c r="Q4" s="8">
        <f t="shared" si="2"/>
        <v>17.716320000000003</v>
      </c>
      <c r="Z4" s="3" t="s">
        <v>43</v>
      </c>
      <c r="AA4" s="1">
        <f t="shared" si="3"/>
        <v>47</v>
      </c>
      <c r="AB4" s="1" t="str">
        <f t="shared" si="4"/>
        <v>Rim-5-PRE</v>
      </c>
      <c r="AC4" s="1">
        <f t="shared" si="5"/>
        <v>1</v>
      </c>
      <c r="AD4" s="2">
        <f t="shared" si="6"/>
        <v>31</v>
      </c>
    </row>
    <row r="5" spans="1:30" hidden="1" x14ac:dyDescent="0.25">
      <c r="A5" s="3" t="s">
        <v>24</v>
      </c>
      <c r="B5" s="3">
        <v>5</v>
      </c>
      <c r="C5" s="4">
        <v>41528</v>
      </c>
      <c r="D5" s="3" t="s">
        <v>26</v>
      </c>
      <c r="E5" s="3">
        <v>2</v>
      </c>
      <c r="F5" s="3">
        <v>5</v>
      </c>
      <c r="G5" s="3" t="s">
        <v>66</v>
      </c>
      <c r="H5" s="3">
        <v>7</v>
      </c>
      <c r="I5" s="3">
        <v>348</v>
      </c>
      <c r="J5" s="3" t="s">
        <v>31</v>
      </c>
      <c r="K5" s="3" t="s">
        <v>32</v>
      </c>
      <c r="L5" s="3">
        <v>13.8</v>
      </c>
      <c r="M5" s="8">
        <f t="shared" si="0"/>
        <v>5.4330600000000002</v>
      </c>
      <c r="N5" s="3">
        <v>10.1</v>
      </c>
      <c r="O5" s="8">
        <f t="shared" si="1"/>
        <v>33.13608</v>
      </c>
      <c r="P5" s="3">
        <v>5.4</v>
      </c>
      <c r="Q5" s="8">
        <f t="shared" si="2"/>
        <v>17.716320000000003</v>
      </c>
      <c r="R5" s="3">
        <v>0.5</v>
      </c>
      <c r="S5" s="10">
        <f>R5*3.2808</f>
        <v>1.6404000000000001</v>
      </c>
      <c r="T5" s="3">
        <v>10.1</v>
      </c>
      <c r="U5" s="10">
        <f>T5*3.2808</f>
        <v>33.13608</v>
      </c>
      <c r="V5" s="3">
        <v>100</v>
      </c>
      <c r="W5" s="3">
        <v>0</v>
      </c>
      <c r="X5" s="3">
        <v>0</v>
      </c>
      <c r="Y5" s="3">
        <v>0</v>
      </c>
      <c r="Z5" s="3" t="s">
        <v>43</v>
      </c>
      <c r="AA5" s="1">
        <f t="shared" si="3"/>
        <v>47</v>
      </c>
      <c r="AB5" s="1" t="str">
        <f t="shared" si="4"/>
        <v>Rim-5-POST</v>
      </c>
      <c r="AC5" s="1">
        <f t="shared" si="5"/>
        <v>1</v>
      </c>
      <c r="AD5" s="2">
        <f t="shared" si="6"/>
        <v>31</v>
      </c>
    </row>
    <row r="6" spans="1:30" hidden="1" x14ac:dyDescent="0.25">
      <c r="A6" s="3" t="s">
        <v>24</v>
      </c>
      <c r="B6" s="3">
        <v>5</v>
      </c>
      <c r="C6" s="4">
        <v>41516</v>
      </c>
      <c r="D6" s="3" t="s">
        <v>25</v>
      </c>
      <c r="E6" s="3">
        <v>3</v>
      </c>
      <c r="F6" s="3">
        <v>5</v>
      </c>
      <c r="G6" s="3" t="s">
        <v>28</v>
      </c>
      <c r="H6" s="3">
        <v>5</v>
      </c>
      <c r="I6" s="3">
        <v>67</v>
      </c>
      <c r="J6" s="3" t="s">
        <v>31</v>
      </c>
      <c r="K6" s="3" t="s">
        <v>32</v>
      </c>
      <c r="L6" s="3">
        <v>9.4</v>
      </c>
      <c r="M6" s="8">
        <f t="shared" si="0"/>
        <v>3.70078</v>
      </c>
      <c r="N6" s="3">
        <v>6.9</v>
      </c>
      <c r="O6" s="8">
        <f t="shared" si="1"/>
        <v>22.637520000000002</v>
      </c>
      <c r="P6" s="3">
        <v>4</v>
      </c>
      <c r="Q6" s="8">
        <f t="shared" si="2"/>
        <v>13.123200000000001</v>
      </c>
      <c r="Z6" s="3" t="s">
        <v>43</v>
      </c>
      <c r="AA6" s="1">
        <f t="shared" si="3"/>
        <v>42</v>
      </c>
      <c r="AB6" s="1" t="str">
        <f t="shared" si="4"/>
        <v>Rim-5-PRE</v>
      </c>
      <c r="AC6" s="1">
        <f t="shared" si="5"/>
        <v>1</v>
      </c>
      <c r="AD6" s="2">
        <f t="shared" si="6"/>
        <v>67</v>
      </c>
    </row>
    <row r="7" spans="1:30" hidden="1" x14ac:dyDescent="0.25">
      <c r="A7" s="3" t="s">
        <v>24</v>
      </c>
      <c r="B7" s="3">
        <v>5</v>
      </c>
      <c r="C7" s="4">
        <v>41528</v>
      </c>
      <c r="D7" s="3" t="s">
        <v>26</v>
      </c>
      <c r="E7" s="3">
        <v>3</v>
      </c>
      <c r="F7" s="3">
        <v>5</v>
      </c>
      <c r="G7" s="3" t="s">
        <v>28</v>
      </c>
      <c r="H7" s="3">
        <v>5</v>
      </c>
      <c r="I7" s="3">
        <v>67</v>
      </c>
      <c r="J7" s="3" t="s">
        <v>31</v>
      </c>
      <c r="K7" s="3" t="s">
        <v>32</v>
      </c>
      <c r="L7" s="3">
        <v>9.4</v>
      </c>
      <c r="M7" s="8">
        <f t="shared" si="0"/>
        <v>3.70078</v>
      </c>
      <c r="N7" s="3">
        <v>6.9</v>
      </c>
      <c r="O7" s="8">
        <f t="shared" si="1"/>
        <v>22.637520000000002</v>
      </c>
      <c r="P7" s="3">
        <v>6</v>
      </c>
      <c r="Q7" s="8">
        <f t="shared" si="2"/>
        <v>19.684800000000003</v>
      </c>
      <c r="R7" s="3">
        <v>0.5</v>
      </c>
      <c r="S7" s="10">
        <f>R7*3.2808</f>
        <v>1.6404000000000001</v>
      </c>
      <c r="T7" s="3">
        <v>6.5</v>
      </c>
      <c r="U7" s="10">
        <f>T7*3.2808</f>
        <v>21.325200000000002</v>
      </c>
      <c r="V7" s="3">
        <v>30</v>
      </c>
      <c r="W7" s="3">
        <v>0</v>
      </c>
      <c r="X7" s="3">
        <v>0</v>
      </c>
      <c r="Y7" s="3">
        <v>0</v>
      </c>
      <c r="Z7" s="3" t="s">
        <v>43</v>
      </c>
      <c r="AA7" s="1">
        <f t="shared" si="3"/>
        <v>13</v>
      </c>
      <c r="AB7" s="1" t="str">
        <f t="shared" si="4"/>
        <v>Rim-5-POST</v>
      </c>
      <c r="AC7" s="1">
        <f t="shared" si="5"/>
        <v>1</v>
      </c>
      <c r="AD7" s="2">
        <f t="shared" si="6"/>
        <v>67</v>
      </c>
    </row>
    <row r="8" spans="1:30" hidden="1" x14ac:dyDescent="0.25">
      <c r="A8" s="3" t="s">
        <v>24</v>
      </c>
      <c r="B8" s="3">
        <v>5</v>
      </c>
      <c r="C8" s="4">
        <v>41516</v>
      </c>
      <c r="D8" s="3" t="s">
        <v>25</v>
      </c>
      <c r="E8" s="3">
        <v>4</v>
      </c>
      <c r="F8" s="3">
        <v>5</v>
      </c>
      <c r="G8" s="3" t="s">
        <v>27</v>
      </c>
      <c r="H8" s="3">
        <v>6</v>
      </c>
      <c r="I8" s="3">
        <v>102</v>
      </c>
      <c r="J8" s="3" t="s">
        <v>30</v>
      </c>
      <c r="K8" s="3">
        <v>1</v>
      </c>
      <c r="L8" s="3">
        <v>12.9</v>
      </c>
      <c r="M8" s="8">
        <f t="shared" si="0"/>
        <v>5.0787300000000002</v>
      </c>
      <c r="N8" s="3">
        <v>6.9</v>
      </c>
      <c r="O8" s="8">
        <f t="shared" si="1"/>
        <v>22.637520000000002</v>
      </c>
      <c r="P8" s="3">
        <v>0</v>
      </c>
      <c r="Q8" s="8">
        <f t="shared" si="2"/>
        <v>0</v>
      </c>
      <c r="Z8" s="3" t="s">
        <v>43</v>
      </c>
      <c r="AA8" s="1">
        <f t="shared" si="3"/>
        <v>100</v>
      </c>
      <c r="AB8" s="1" t="str">
        <f t="shared" si="4"/>
        <v>Rim-5-PRE</v>
      </c>
      <c r="AC8" s="1">
        <f t="shared" si="5"/>
        <v>6</v>
      </c>
      <c r="AD8" s="2">
        <f t="shared" si="6"/>
        <v>36</v>
      </c>
    </row>
    <row r="9" spans="1:30" hidden="1" x14ac:dyDescent="0.25">
      <c r="A9" s="3" t="s">
        <v>24</v>
      </c>
      <c r="B9" s="3">
        <v>5</v>
      </c>
      <c r="C9" s="4">
        <v>41528</v>
      </c>
      <c r="D9" s="3" t="s">
        <v>26</v>
      </c>
      <c r="E9" s="3">
        <v>4</v>
      </c>
      <c r="F9" s="3">
        <v>5</v>
      </c>
      <c r="G9" s="3" t="s">
        <v>27</v>
      </c>
      <c r="H9" s="3">
        <v>6</v>
      </c>
      <c r="I9" s="3">
        <v>102</v>
      </c>
      <c r="J9" s="3" t="s">
        <v>30</v>
      </c>
      <c r="K9" s="3">
        <v>1</v>
      </c>
      <c r="L9" s="3">
        <v>12.9</v>
      </c>
      <c r="M9" s="8">
        <f t="shared" si="0"/>
        <v>5.0787300000000002</v>
      </c>
      <c r="N9" s="3">
        <v>6.9</v>
      </c>
      <c r="O9" s="8">
        <f t="shared" si="1"/>
        <v>22.637520000000002</v>
      </c>
      <c r="P9" s="3">
        <v>0</v>
      </c>
      <c r="Q9" s="8">
        <f t="shared" si="2"/>
        <v>0</v>
      </c>
      <c r="R9" s="3">
        <v>1</v>
      </c>
      <c r="S9" s="10">
        <f>R9*3.2808</f>
        <v>3.2808000000000002</v>
      </c>
      <c r="T9" s="3">
        <v>0</v>
      </c>
      <c r="U9" s="10">
        <f>T9*3.2808</f>
        <v>0</v>
      </c>
      <c r="V9" s="3">
        <v>0</v>
      </c>
      <c r="W9" s="3">
        <v>0</v>
      </c>
      <c r="X9" s="3">
        <v>0</v>
      </c>
      <c r="Y9" s="3">
        <v>0</v>
      </c>
      <c r="Z9" s="3" t="s">
        <v>43</v>
      </c>
      <c r="AA9" s="1">
        <f t="shared" si="3"/>
        <v>100</v>
      </c>
      <c r="AB9" s="1" t="str">
        <f t="shared" si="4"/>
        <v>Rim-5-POST</v>
      </c>
      <c r="AC9" s="1">
        <f t="shared" si="5"/>
        <v>6</v>
      </c>
      <c r="AD9" s="2">
        <f t="shared" si="6"/>
        <v>36</v>
      </c>
    </row>
    <row r="10" spans="1:30" hidden="1" x14ac:dyDescent="0.25">
      <c r="A10" s="3" t="s">
        <v>24</v>
      </c>
      <c r="B10" s="3">
        <v>5</v>
      </c>
      <c r="C10" s="4">
        <v>41516</v>
      </c>
      <c r="D10" s="3" t="s">
        <v>25</v>
      </c>
      <c r="E10" s="3">
        <v>5</v>
      </c>
      <c r="F10" s="3">
        <v>5</v>
      </c>
      <c r="G10" s="3" t="s">
        <v>27</v>
      </c>
      <c r="H10" s="3">
        <v>5</v>
      </c>
      <c r="I10" s="3">
        <v>265</v>
      </c>
      <c r="J10" s="3" t="s">
        <v>31</v>
      </c>
      <c r="K10" s="3" t="s">
        <v>32</v>
      </c>
      <c r="L10" s="3">
        <v>12.4</v>
      </c>
      <c r="M10" s="8">
        <f t="shared" si="0"/>
        <v>4.8818799999999998</v>
      </c>
      <c r="N10" s="3">
        <v>6.4</v>
      </c>
      <c r="O10" s="8">
        <f t="shared" si="1"/>
        <v>20.997120000000002</v>
      </c>
      <c r="P10" s="3">
        <v>2.7</v>
      </c>
      <c r="Q10" s="8">
        <f t="shared" si="2"/>
        <v>8.8581600000000016</v>
      </c>
      <c r="Z10" s="3" t="s">
        <v>43</v>
      </c>
      <c r="AA10" s="1">
        <f t="shared" si="3"/>
        <v>58</v>
      </c>
      <c r="AB10" s="1" t="str">
        <f t="shared" si="4"/>
        <v>Rim-5-PRE</v>
      </c>
      <c r="AC10" s="1">
        <f t="shared" si="5"/>
        <v>1</v>
      </c>
      <c r="AD10" s="2">
        <f t="shared" si="6"/>
        <v>38</v>
      </c>
    </row>
    <row r="11" spans="1:30" hidden="1" x14ac:dyDescent="0.25">
      <c r="A11" s="3" t="s">
        <v>24</v>
      </c>
      <c r="B11" s="3">
        <v>5</v>
      </c>
      <c r="C11" s="4">
        <v>41528</v>
      </c>
      <c r="D11" s="3" t="s">
        <v>26</v>
      </c>
      <c r="E11" s="3">
        <v>5</v>
      </c>
      <c r="F11" s="3">
        <v>5</v>
      </c>
      <c r="G11" s="3" t="s">
        <v>27</v>
      </c>
      <c r="H11" s="3">
        <v>5</v>
      </c>
      <c r="I11" s="3">
        <v>265</v>
      </c>
      <c r="J11" s="3" t="s">
        <v>31</v>
      </c>
      <c r="K11" s="3" t="s">
        <v>32</v>
      </c>
      <c r="L11" s="3">
        <v>12.4</v>
      </c>
      <c r="M11" s="8">
        <f t="shared" si="0"/>
        <v>4.8818799999999998</v>
      </c>
      <c r="N11" s="3">
        <v>6.4</v>
      </c>
      <c r="O11" s="8">
        <f t="shared" si="1"/>
        <v>20.997120000000002</v>
      </c>
      <c r="P11" s="3">
        <v>5</v>
      </c>
      <c r="Q11" s="8">
        <f t="shared" si="2"/>
        <v>16.404</v>
      </c>
      <c r="R11" s="3">
        <v>2.2999999999999998</v>
      </c>
      <c r="S11" s="10">
        <f>R11*3.2808</f>
        <v>7.5458400000000001</v>
      </c>
      <c r="T11" s="3">
        <v>5.3</v>
      </c>
      <c r="U11" s="10">
        <f>T11*3.2808</f>
        <v>17.38824</v>
      </c>
      <c r="V11" s="3">
        <v>90</v>
      </c>
      <c r="W11" s="3">
        <v>2</v>
      </c>
      <c r="X11" s="3">
        <f>W11*3.2808</f>
        <v>6.5616000000000003</v>
      </c>
      <c r="Y11" s="3">
        <v>5</v>
      </c>
      <c r="Z11" s="3" t="s">
        <v>43</v>
      </c>
      <c r="AA11" s="1">
        <f t="shared" si="3"/>
        <v>22</v>
      </c>
      <c r="AB11" s="1" t="str">
        <f t="shared" si="4"/>
        <v>Rim-5-POST</v>
      </c>
      <c r="AC11" s="1">
        <f t="shared" si="5"/>
        <v>1</v>
      </c>
      <c r="AD11" s="2">
        <f t="shared" si="6"/>
        <v>38</v>
      </c>
    </row>
    <row r="12" spans="1:30" hidden="1" x14ac:dyDescent="0.25">
      <c r="A12" s="3" t="s">
        <v>24</v>
      </c>
      <c r="B12" s="3">
        <v>5</v>
      </c>
      <c r="C12" s="4">
        <v>41516</v>
      </c>
      <c r="D12" s="3" t="s">
        <v>25</v>
      </c>
      <c r="E12" s="3">
        <v>6</v>
      </c>
      <c r="F12" s="3">
        <v>54.45</v>
      </c>
      <c r="G12" s="3" t="s">
        <v>27</v>
      </c>
      <c r="H12" s="3">
        <v>15</v>
      </c>
      <c r="I12" s="3">
        <v>356</v>
      </c>
      <c r="J12" s="3" t="s">
        <v>30</v>
      </c>
      <c r="K12" s="3">
        <v>1</v>
      </c>
      <c r="L12" s="3">
        <v>131</v>
      </c>
      <c r="M12" s="8">
        <f t="shared" si="0"/>
        <v>51.5747</v>
      </c>
      <c r="N12" s="3">
        <v>46.5</v>
      </c>
      <c r="O12" s="8">
        <f t="shared" si="1"/>
        <v>152.55719999999999</v>
      </c>
      <c r="P12" s="3">
        <v>0</v>
      </c>
      <c r="Q12" s="8">
        <f t="shared" si="2"/>
        <v>0</v>
      </c>
      <c r="AA12" s="1">
        <f t="shared" si="3"/>
        <v>100</v>
      </c>
      <c r="AB12" s="1" t="str">
        <f t="shared" si="4"/>
        <v>Rim-5-PRE</v>
      </c>
      <c r="AC12" s="1">
        <f t="shared" si="5"/>
        <v>6</v>
      </c>
      <c r="AD12" s="2">
        <f t="shared" si="6"/>
        <v>4</v>
      </c>
    </row>
    <row r="13" spans="1:30" hidden="1" x14ac:dyDescent="0.25">
      <c r="A13" s="3" t="s">
        <v>24</v>
      </c>
      <c r="B13" s="3">
        <v>5</v>
      </c>
      <c r="C13" s="4">
        <v>41528</v>
      </c>
      <c r="D13" s="3" t="s">
        <v>26</v>
      </c>
      <c r="E13" s="3">
        <v>6</v>
      </c>
      <c r="F13" s="3">
        <v>54.45</v>
      </c>
      <c r="G13" s="3" t="s">
        <v>27</v>
      </c>
      <c r="H13" s="3">
        <v>15</v>
      </c>
      <c r="I13" s="3">
        <v>356</v>
      </c>
      <c r="J13" s="3" t="s">
        <v>30</v>
      </c>
      <c r="K13" s="3">
        <v>1</v>
      </c>
      <c r="L13" s="3">
        <v>131</v>
      </c>
      <c r="M13" s="8">
        <f t="shared" si="0"/>
        <v>51.5747</v>
      </c>
      <c r="N13" s="3">
        <v>46.5</v>
      </c>
      <c r="O13" s="8">
        <f t="shared" si="1"/>
        <v>152.55719999999999</v>
      </c>
      <c r="P13" s="3">
        <v>0</v>
      </c>
      <c r="Q13" s="8">
        <f t="shared" si="2"/>
        <v>0</v>
      </c>
      <c r="R13" s="3">
        <v>5</v>
      </c>
      <c r="S13" s="10">
        <f>R13*3.2808</f>
        <v>16.404</v>
      </c>
      <c r="T13" s="6">
        <v>0</v>
      </c>
      <c r="U13" s="10">
        <f>T13*3.2808</f>
        <v>0</v>
      </c>
      <c r="V13" s="3">
        <v>0</v>
      </c>
      <c r="W13" s="3">
        <v>0</v>
      </c>
      <c r="X13" s="3">
        <v>0</v>
      </c>
      <c r="Y13" s="3">
        <v>0</v>
      </c>
      <c r="Z13" s="3" t="s">
        <v>44</v>
      </c>
      <c r="AA13" s="1">
        <f t="shared" si="3"/>
        <v>100</v>
      </c>
      <c r="AB13" s="1" t="str">
        <f t="shared" si="4"/>
        <v>Rim-5-POST</v>
      </c>
      <c r="AC13" s="1">
        <f t="shared" si="5"/>
        <v>6</v>
      </c>
      <c r="AD13" s="2">
        <f t="shared" si="6"/>
        <v>4</v>
      </c>
    </row>
    <row r="14" spans="1:30" hidden="1" x14ac:dyDescent="0.25">
      <c r="A14" s="3" t="s">
        <v>24</v>
      </c>
      <c r="B14" s="3">
        <v>5</v>
      </c>
      <c r="C14" s="4">
        <v>41516</v>
      </c>
      <c r="D14" s="3" t="s">
        <v>25</v>
      </c>
      <c r="E14" s="3">
        <v>7</v>
      </c>
      <c r="F14" s="3">
        <v>54.45</v>
      </c>
      <c r="G14" s="3" t="s">
        <v>27</v>
      </c>
      <c r="H14" s="3">
        <v>17</v>
      </c>
      <c r="I14" s="3">
        <v>6</v>
      </c>
      <c r="J14" s="3" t="s">
        <v>31</v>
      </c>
      <c r="K14" s="3" t="s">
        <v>33</v>
      </c>
      <c r="L14" s="3">
        <v>113.6</v>
      </c>
      <c r="M14" s="8">
        <f t="shared" si="0"/>
        <v>44.724319999999999</v>
      </c>
      <c r="N14" s="3">
        <v>49.7</v>
      </c>
      <c r="O14" s="8">
        <f t="shared" si="1"/>
        <v>163.05576000000002</v>
      </c>
      <c r="P14" s="3">
        <v>23.4</v>
      </c>
      <c r="Q14" s="8">
        <f t="shared" si="2"/>
        <v>76.770719999999997</v>
      </c>
      <c r="AA14" s="1">
        <f t="shared" si="3"/>
        <v>53</v>
      </c>
      <c r="AB14" s="1" t="str">
        <f t="shared" si="4"/>
        <v>Rim-5-PRE</v>
      </c>
      <c r="AC14" s="1">
        <f t="shared" si="5"/>
        <v>1</v>
      </c>
      <c r="AD14" s="2">
        <f t="shared" si="6"/>
        <v>5</v>
      </c>
    </row>
    <row r="15" spans="1:30" hidden="1" x14ac:dyDescent="0.25">
      <c r="A15" s="3" t="s">
        <v>24</v>
      </c>
      <c r="B15" s="3">
        <v>5</v>
      </c>
      <c r="C15" s="4">
        <v>41528</v>
      </c>
      <c r="D15" s="3" t="s">
        <v>26</v>
      </c>
      <c r="E15" s="3">
        <v>7</v>
      </c>
      <c r="F15" s="3">
        <v>54.45</v>
      </c>
      <c r="G15" s="3" t="s">
        <v>27</v>
      </c>
      <c r="H15" s="3">
        <v>17</v>
      </c>
      <c r="I15" s="3">
        <v>6</v>
      </c>
      <c r="J15" s="3" t="s">
        <v>31</v>
      </c>
      <c r="K15" s="3" t="s">
        <v>33</v>
      </c>
      <c r="L15" s="3">
        <v>113.6</v>
      </c>
      <c r="M15" s="8">
        <f t="shared" si="0"/>
        <v>44.724319999999999</v>
      </c>
      <c r="N15" s="3">
        <v>49.7</v>
      </c>
      <c r="O15" s="8">
        <f t="shared" si="1"/>
        <v>163.05576000000002</v>
      </c>
      <c r="P15" s="3">
        <v>23.4</v>
      </c>
      <c r="Q15" s="8">
        <f t="shared" si="2"/>
        <v>76.770719999999997</v>
      </c>
      <c r="R15" s="3">
        <v>25</v>
      </c>
      <c r="S15" s="10">
        <f>R15*3.2808</f>
        <v>82.02000000000001</v>
      </c>
      <c r="T15" s="3">
        <v>17.5</v>
      </c>
      <c r="U15" s="10">
        <f>T15*3.2808</f>
        <v>57.414000000000001</v>
      </c>
      <c r="V15" s="3">
        <v>5</v>
      </c>
      <c r="W15" s="3">
        <v>0</v>
      </c>
      <c r="X15" s="3">
        <v>0</v>
      </c>
      <c r="Y15" s="3">
        <v>0</v>
      </c>
      <c r="Z15" s="3" t="s">
        <v>45</v>
      </c>
      <c r="AA15" s="1">
        <f t="shared" si="3"/>
        <v>53</v>
      </c>
      <c r="AB15" s="1" t="str">
        <f t="shared" si="4"/>
        <v>Rim-5-POST</v>
      </c>
      <c r="AC15" s="1">
        <f t="shared" si="5"/>
        <v>1</v>
      </c>
      <c r="AD15" s="2">
        <f t="shared" si="6"/>
        <v>5</v>
      </c>
    </row>
    <row r="16" spans="1:30" hidden="1" x14ac:dyDescent="0.25">
      <c r="A16" s="3" t="s">
        <v>24</v>
      </c>
      <c r="B16" s="3">
        <v>5</v>
      </c>
      <c r="C16" s="4">
        <v>41516</v>
      </c>
      <c r="D16" s="3" t="s">
        <v>25</v>
      </c>
      <c r="E16" s="3">
        <v>8</v>
      </c>
      <c r="F16" s="3">
        <v>54.45</v>
      </c>
      <c r="G16" s="3" t="s">
        <v>28</v>
      </c>
      <c r="H16" s="3">
        <v>16</v>
      </c>
      <c r="I16" s="3">
        <v>48</v>
      </c>
      <c r="J16" s="3" t="s">
        <v>31</v>
      </c>
      <c r="K16" s="3" t="s">
        <v>30</v>
      </c>
      <c r="L16" s="3">
        <v>166.2</v>
      </c>
      <c r="M16" s="8">
        <f t="shared" si="0"/>
        <v>65.432939999999988</v>
      </c>
      <c r="N16" s="3">
        <v>52.9</v>
      </c>
      <c r="O16" s="8">
        <f t="shared" si="1"/>
        <v>173.55431999999999</v>
      </c>
      <c r="P16" s="3">
        <v>29</v>
      </c>
      <c r="Q16" s="8">
        <f t="shared" si="2"/>
        <v>95.143200000000007</v>
      </c>
      <c r="AA16" s="1">
        <f t="shared" si="3"/>
        <v>45</v>
      </c>
      <c r="AB16" s="1" t="str">
        <f t="shared" si="4"/>
        <v>Rim-5-PRE</v>
      </c>
      <c r="AC16" s="1">
        <f t="shared" si="5"/>
        <v>1</v>
      </c>
      <c r="AD16" s="2">
        <f t="shared" si="6"/>
        <v>2</v>
      </c>
    </row>
    <row r="17" spans="1:30" hidden="1" x14ac:dyDescent="0.25">
      <c r="A17" s="3" t="s">
        <v>24</v>
      </c>
      <c r="B17" s="3">
        <v>5</v>
      </c>
      <c r="C17" s="4">
        <v>41528</v>
      </c>
      <c r="D17" s="3" t="s">
        <v>26</v>
      </c>
      <c r="E17" s="3">
        <v>8</v>
      </c>
      <c r="F17" s="3">
        <v>54.45</v>
      </c>
      <c r="G17" s="3" t="s">
        <v>28</v>
      </c>
      <c r="H17" s="3">
        <v>16</v>
      </c>
      <c r="I17" s="3">
        <v>48</v>
      </c>
      <c r="J17" s="3" t="s">
        <v>31</v>
      </c>
      <c r="K17" s="3" t="s">
        <v>30</v>
      </c>
      <c r="L17" s="3">
        <v>166.2</v>
      </c>
      <c r="M17" s="8">
        <f t="shared" si="0"/>
        <v>65.432939999999988</v>
      </c>
      <c r="N17" s="3">
        <v>52.9</v>
      </c>
      <c r="O17" s="8">
        <f t="shared" si="1"/>
        <v>173.55431999999999</v>
      </c>
      <c r="P17" s="3">
        <v>29</v>
      </c>
      <c r="Q17" s="8">
        <f t="shared" si="2"/>
        <v>95.143200000000007</v>
      </c>
      <c r="R17" s="3">
        <v>10.6</v>
      </c>
      <c r="S17" s="10">
        <f>R17*3.2808</f>
        <v>34.776479999999999</v>
      </c>
      <c r="T17" s="3">
        <v>0</v>
      </c>
      <c r="U17" s="10">
        <f>T17*3.2808</f>
        <v>0</v>
      </c>
      <c r="V17" s="3">
        <v>0</v>
      </c>
      <c r="W17" s="3">
        <v>0</v>
      </c>
      <c r="X17" s="3">
        <v>0</v>
      </c>
      <c r="Y17" s="3">
        <v>0</v>
      </c>
      <c r="Z17" s="3" t="s">
        <v>46</v>
      </c>
      <c r="AA17" s="1">
        <f t="shared" si="3"/>
        <v>45</v>
      </c>
      <c r="AB17" s="1" t="str">
        <f t="shared" si="4"/>
        <v>Rim-5-POST</v>
      </c>
      <c r="AC17" s="1">
        <f t="shared" si="5"/>
        <v>1</v>
      </c>
      <c r="AD17" s="2">
        <f t="shared" si="6"/>
        <v>2</v>
      </c>
    </row>
    <row r="18" spans="1:30" hidden="1" x14ac:dyDescent="0.25">
      <c r="A18" s="3" t="s">
        <v>24</v>
      </c>
      <c r="B18" s="3">
        <v>5</v>
      </c>
      <c r="C18" s="4">
        <v>41516</v>
      </c>
      <c r="D18" s="3" t="s">
        <v>25</v>
      </c>
      <c r="E18" s="3">
        <v>9</v>
      </c>
      <c r="F18" s="3">
        <v>54.45</v>
      </c>
      <c r="G18" s="3" t="s">
        <v>27</v>
      </c>
      <c r="H18" s="3">
        <v>10</v>
      </c>
      <c r="I18" s="3">
        <v>86</v>
      </c>
      <c r="J18" s="3" t="s">
        <v>31</v>
      </c>
      <c r="K18" s="3" t="s">
        <v>34</v>
      </c>
      <c r="L18" s="3">
        <v>73.3</v>
      </c>
      <c r="M18" s="8">
        <f t="shared" si="0"/>
        <v>28.85821</v>
      </c>
      <c r="N18" s="3">
        <v>39</v>
      </c>
      <c r="O18" s="8">
        <f t="shared" si="1"/>
        <v>127.9512</v>
      </c>
      <c r="P18" s="3">
        <v>11.7</v>
      </c>
      <c r="Q18" s="8">
        <f t="shared" si="2"/>
        <v>38.385359999999999</v>
      </c>
      <c r="AA18" s="1">
        <f t="shared" si="3"/>
        <v>70</v>
      </c>
      <c r="AB18" s="1" t="str">
        <f t="shared" si="4"/>
        <v>Rim-5-PRE</v>
      </c>
      <c r="AC18" s="1">
        <f t="shared" si="5"/>
        <v>1</v>
      </c>
      <c r="AD18" s="2">
        <f t="shared" si="6"/>
        <v>12</v>
      </c>
    </row>
    <row r="19" spans="1:30" hidden="1" x14ac:dyDescent="0.25">
      <c r="A19" s="3" t="s">
        <v>24</v>
      </c>
      <c r="B19" s="3">
        <v>5</v>
      </c>
      <c r="C19" s="4">
        <v>41528</v>
      </c>
      <c r="D19" s="3" t="s">
        <v>26</v>
      </c>
      <c r="E19" s="3">
        <v>9</v>
      </c>
      <c r="F19" s="3">
        <v>54.45</v>
      </c>
      <c r="G19" s="3" t="s">
        <v>27</v>
      </c>
      <c r="H19" s="3">
        <v>10</v>
      </c>
      <c r="I19" s="3">
        <v>86</v>
      </c>
      <c r="J19" s="3" t="s">
        <v>31</v>
      </c>
      <c r="K19" s="3" t="s">
        <v>34</v>
      </c>
      <c r="L19" s="3">
        <v>73.3</v>
      </c>
      <c r="M19" s="8">
        <f t="shared" si="0"/>
        <v>28.85821</v>
      </c>
      <c r="N19" s="3">
        <v>39</v>
      </c>
      <c r="O19" s="8">
        <f t="shared" si="1"/>
        <v>127.9512</v>
      </c>
      <c r="P19" s="3">
        <v>11.7</v>
      </c>
      <c r="Q19" s="8">
        <f t="shared" si="2"/>
        <v>38.385359999999999</v>
      </c>
      <c r="R19" s="3">
        <v>3</v>
      </c>
      <c r="S19" s="10">
        <f>R19*3.2808</f>
        <v>9.8424000000000014</v>
      </c>
      <c r="T19" s="3">
        <v>6</v>
      </c>
      <c r="U19" s="10">
        <f>T19*3.2808</f>
        <v>19.684800000000003</v>
      </c>
      <c r="V19" s="3" t="s">
        <v>42</v>
      </c>
      <c r="W19" s="3">
        <v>0</v>
      </c>
      <c r="X19" s="3">
        <v>0</v>
      </c>
      <c r="Y19" s="3">
        <v>0</v>
      </c>
      <c r="Z19" s="3" t="s">
        <v>47</v>
      </c>
      <c r="AA19" s="1">
        <f t="shared" si="3"/>
        <v>70</v>
      </c>
      <c r="AB19" s="1" t="str">
        <f t="shared" si="4"/>
        <v>Rim-5-POST</v>
      </c>
      <c r="AC19" s="1">
        <f t="shared" si="5"/>
        <v>1</v>
      </c>
      <c r="AD19" s="2">
        <f t="shared" si="6"/>
        <v>12</v>
      </c>
    </row>
    <row r="20" spans="1:30" hidden="1" x14ac:dyDescent="0.25">
      <c r="A20" s="3" t="s">
        <v>24</v>
      </c>
      <c r="B20" s="3">
        <v>5</v>
      </c>
      <c r="C20" s="4">
        <v>41516</v>
      </c>
      <c r="D20" s="3" t="s">
        <v>25</v>
      </c>
      <c r="E20" s="3">
        <v>10</v>
      </c>
      <c r="F20" s="3">
        <v>54.45</v>
      </c>
      <c r="G20" s="3" t="s">
        <v>28</v>
      </c>
      <c r="H20" s="3">
        <v>14</v>
      </c>
      <c r="I20" s="3">
        <v>178</v>
      </c>
      <c r="J20" s="3" t="s">
        <v>31</v>
      </c>
      <c r="K20" s="3" t="s">
        <v>33</v>
      </c>
      <c r="L20" s="3">
        <v>112.6</v>
      </c>
      <c r="M20" s="8">
        <f t="shared" si="0"/>
        <v>44.330619999999996</v>
      </c>
      <c r="N20" s="3">
        <v>49.3</v>
      </c>
      <c r="O20" s="8">
        <f t="shared" si="1"/>
        <v>161.74343999999999</v>
      </c>
      <c r="P20" s="7">
        <v>22.1</v>
      </c>
      <c r="Q20" s="8">
        <f t="shared" si="2"/>
        <v>72.505680000000012</v>
      </c>
      <c r="Z20" s="3" t="s">
        <v>62</v>
      </c>
      <c r="AA20" s="1">
        <f t="shared" si="3"/>
        <v>55</v>
      </c>
      <c r="AB20" s="1" t="str">
        <f t="shared" si="4"/>
        <v>Rim-5-PRE</v>
      </c>
      <c r="AC20" s="1">
        <f t="shared" si="5"/>
        <v>1</v>
      </c>
      <c r="AD20" s="2">
        <f t="shared" si="6"/>
        <v>5</v>
      </c>
    </row>
    <row r="21" spans="1:30" hidden="1" x14ac:dyDescent="0.25">
      <c r="A21" s="3" t="s">
        <v>24</v>
      </c>
      <c r="B21" s="3">
        <v>5</v>
      </c>
      <c r="C21" s="4">
        <v>41528</v>
      </c>
      <c r="D21" s="3" t="s">
        <v>26</v>
      </c>
      <c r="E21" s="3">
        <v>10</v>
      </c>
      <c r="F21" s="3">
        <v>54.45</v>
      </c>
      <c r="G21" s="3" t="s">
        <v>28</v>
      </c>
      <c r="H21" s="3">
        <v>14</v>
      </c>
      <c r="I21" s="3">
        <v>178</v>
      </c>
      <c r="J21" s="3" t="s">
        <v>31</v>
      </c>
      <c r="K21" s="3" t="s">
        <v>33</v>
      </c>
      <c r="L21" s="3">
        <v>112.6</v>
      </c>
      <c r="M21" s="8">
        <f t="shared" si="0"/>
        <v>44.330619999999996</v>
      </c>
      <c r="N21" s="3">
        <v>49.3</v>
      </c>
      <c r="O21" s="8">
        <f t="shared" si="1"/>
        <v>161.74343999999999</v>
      </c>
      <c r="P21" s="7">
        <v>22.1</v>
      </c>
      <c r="Q21" s="8">
        <f t="shared" si="2"/>
        <v>72.505680000000012</v>
      </c>
      <c r="R21" s="3">
        <v>0</v>
      </c>
      <c r="S21" s="10">
        <f>R21*3.2808</f>
        <v>0</v>
      </c>
      <c r="T21" s="3">
        <v>0</v>
      </c>
      <c r="U21" s="10">
        <f>T21*3.2808</f>
        <v>0</v>
      </c>
      <c r="V21" s="3">
        <v>0</v>
      </c>
      <c r="W21" s="3">
        <v>0</v>
      </c>
      <c r="X21" s="3">
        <v>0</v>
      </c>
      <c r="Y21" s="3">
        <v>0</v>
      </c>
      <c r="Z21" s="3" t="s">
        <v>48</v>
      </c>
      <c r="AA21" s="1">
        <f t="shared" si="3"/>
        <v>55</v>
      </c>
      <c r="AB21" s="1" t="str">
        <f t="shared" si="4"/>
        <v>Rim-5-POST</v>
      </c>
      <c r="AC21" s="1">
        <f t="shared" si="5"/>
        <v>1</v>
      </c>
      <c r="AD21" s="2">
        <f t="shared" si="6"/>
        <v>5</v>
      </c>
    </row>
    <row r="22" spans="1:30" hidden="1" x14ac:dyDescent="0.25">
      <c r="A22" s="3" t="s">
        <v>24</v>
      </c>
      <c r="B22" s="3">
        <v>5</v>
      </c>
      <c r="C22" s="4">
        <v>41516</v>
      </c>
      <c r="D22" s="3" t="s">
        <v>25</v>
      </c>
      <c r="E22" s="3">
        <v>11</v>
      </c>
      <c r="F22" s="3">
        <v>54.45</v>
      </c>
      <c r="G22" s="3" t="s">
        <v>27</v>
      </c>
      <c r="H22" s="3">
        <v>8</v>
      </c>
      <c r="I22" s="3">
        <v>189</v>
      </c>
      <c r="J22" s="3" t="s">
        <v>31</v>
      </c>
      <c r="K22" s="3" t="s">
        <v>33</v>
      </c>
      <c r="L22" s="3">
        <v>86.4</v>
      </c>
      <c r="M22" s="8">
        <f t="shared" si="0"/>
        <v>34.015680000000003</v>
      </c>
      <c r="N22" s="3">
        <v>44</v>
      </c>
      <c r="O22" s="8">
        <f t="shared" si="1"/>
        <v>144.3552</v>
      </c>
      <c r="P22" s="7">
        <v>22.1</v>
      </c>
      <c r="Q22" s="8">
        <f t="shared" si="2"/>
        <v>72.505680000000012</v>
      </c>
      <c r="Z22" s="3" t="s">
        <v>62</v>
      </c>
      <c r="AA22" s="1">
        <f t="shared" si="3"/>
        <v>50</v>
      </c>
      <c r="AB22" s="1" t="str">
        <f t="shared" si="4"/>
        <v>Rim-5-PRE</v>
      </c>
      <c r="AC22" s="1">
        <f t="shared" si="5"/>
        <v>1</v>
      </c>
      <c r="AD22" s="2">
        <f t="shared" si="6"/>
        <v>9</v>
      </c>
    </row>
    <row r="23" spans="1:30" hidden="1" x14ac:dyDescent="0.25">
      <c r="A23" s="3" t="s">
        <v>24</v>
      </c>
      <c r="B23" s="3">
        <v>5</v>
      </c>
      <c r="C23" s="4">
        <v>41528</v>
      </c>
      <c r="D23" s="3" t="s">
        <v>26</v>
      </c>
      <c r="E23" s="3">
        <v>11</v>
      </c>
      <c r="F23" s="3">
        <v>54.45</v>
      </c>
      <c r="G23" s="3" t="s">
        <v>27</v>
      </c>
      <c r="H23" s="3">
        <v>8</v>
      </c>
      <c r="I23" s="3">
        <v>189</v>
      </c>
      <c r="J23" s="3" t="s">
        <v>31</v>
      </c>
      <c r="K23" s="3" t="s">
        <v>33</v>
      </c>
      <c r="L23" s="3">
        <v>86.4</v>
      </c>
      <c r="M23" s="8">
        <f t="shared" si="0"/>
        <v>34.015680000000003</v>
      </c>
      <c r="N23" s="3">
        <v>44</v>
      </c>
      <c r="O23" s="8">
        <f t="shared" si="1"/>
        <v>144.3552</v>
      </c>
      <c r="P23" s="7">
        <v>22.1</v>
      </c>
      <c r="Q23" s="8">
        <f t="shared" si="2"/>
        <v>72.505680000000012</v>
      </c>
      <c r="R23" s="3">
        <v>3</v>
      </c>
      <c r="S23" s="10">
        <f>R23*3.2808</f>
        <v>9.8424000000000014</v>
      </c>
      <c r="T23" s="3">
        <v>12</v>
      </c>
      <c r="U23" s="10">
        <f>T23*3.2808</f>
        <v>39.369600000000005</v>
      </c>
      <c r="V23" s="3">
        <v>5</v>
      </c>
      <c r="W23" s="3">
        <v>0</v>
      </c>
      <c r="X23" s="3">
        <v>0</v>
      </c>
      <c r="Y23" s="3">
        <v>0</v>
      </c>
      <c r="Z23" s="3" t="s">
        <v>49</v>
      </c>
      <c r="AA23" s="1">
        <f t="shared" si="3"/>
        <v>50</v>
      </c>
      <c r="AB23" s="1" t="str">
        <f t="shared" si="4"/>
        <v>Rim-5-POST</v>
      </c>
      <c r="AC23" s="1">
        <f t="shared" si="5"/>
        <v>1</v>
      </c>
      <c r="AD23" s="2">
        <f t="shared" si="6"/>
        <v>9</v>
      </c>
    </row>
    <row r="24" spans="1:30" hidden="1" x14ac:dyDescent="0.25">
      <c r="A24" s="3" t="s">
        <v>24</v>
      </c>
      <c r="B24" s="3">
        <v>5</v>
      </c>
      <c r="C24" s="4">
        <v>41516</v>
      </c>
      <c r="D24" s="3" t="s">
        <v>25</v>
      </c>
      <c r="E24" s="3">
        <v>12</v>
      </c>
      <c r="F24" s="3">
        <v>54.45</v>
      </c>
      <c r="G24" s="3" t="s">
        <v>78</v>
      </c>
      <c r="H24" s="3">
        <v>40.700000000000003</v>
      </c>
      <c r="I24" s="3">
        <v>206</v>
      </c>
      <c r="J24" s="3" t="s">
        <v>31</v>
      </c>
      <c r="K24" s="3" t="s">
        <v>30</v>
      </c>
      <c r="L24" s="6">
        <v>270</v>
      </c>
      <c r="M24" s="8">
        <f t="shared" si="0"/>
        <v>106.29899999999999</v>
      </c>
      <c r="N24" s="3">
        <v>79.599999999999994</v>
      </c>
      <c r="O24" s="8">
        <f t="shared" si="1"/>
        <v>261.15168</v>
      </c>
      <c r="P24" s="3">
        <v>30.4</v>
      </c>
      <c r="Q24" s="8">
        <f t="shared" si="2"/>
        <v>99.736320000000006</v>
      </c>
      <c r="Z24" s="6" t="s">
        <v>65</v>
      </c>
      <c r="AA24" s="1">
        <f t="shared" si="3"/>
        <v>62</v>
      </c>
      <c r="AB24" s="1" t="str">
        <f t="shared" si="4"/>
        <v>Rim-5-PRE</v>
      </c>
      <c r="AC24" s="1">
        <f t="shared" si="5"/>
        <v>1</v>
      </c>
      <c r="AD24" s="2">
        <f t="shared" si="6"/>
        <v>1</v>
      </c>
    </row>
    <row r="25" spans="1:30" hidden="1" x14ac:dyDescent="0.25">
      <c r="A25" s="3" t="s">
        <v>24</v>
      </c>
      <c r="B25" s="3">
        <v>5</v>
      </c>
      <c r="C25" s="4">
        <v>41528</v>
      </c>
      <c r="D25" s="3" t="s">
        <v>26</v>
      </c>
      <c r="E25" s="3">
        <v>12</v>
      </c>
      <c r="F25" s="3">
        <v>54.45</v>
      </c>
      <c r="G25" s="3" t="s">
        <v>78</v>
      </c>
      <c r="H25" s="3">
        <v>40.700000000000003</v>
      </c>
      <c r="I25" s="3">
        <v>206</v>
      </c>
      <c r="J25" s="3" t="s">
        <v>31</v>
      </c>
      <c r="K25" s="3" t="s">
        <v>30</v>
      </c>
      <c r="L25" s="6">
        <v>270</v>
      </c>
      <c r="M25" s="8">
        <f t="shared" si="0"/>
        <v>106.29899999999999</v>
      </c>
      <c r="N25" s="3">
        <v>79.599999999999994</v>
      </c>
      <c r="O25" s="8">
        <f t="shared" si="1"/>
        <v>261.15168</v>
      </c>
      <c r="P25" s="3">
        <v>30.4</v>
      </c>
      <c r="Q25" s="8">
        <f t="shared" si="2"/>
        <v>99.736320000000006</v>
      </c>
      <c r="R25" s="3">
        <v>1</v>
      </c>
      <c r="S25" s="10">
        <f>R25*3.2808</f>
        <v>3.2808000000000002</v>
      </c>
      <c r="T25" s="3">
        <v>0</v>
      </c>
      <c r="U25" s="10">
        <f>T25*3.2808</f>
        <v>0</v>
      </c>
      <c r="V25" s="3">
        <v>0</v>
      </c>
      <c r="W25" s="3">
        <v>0</v>
      </c>
      <c r="X25" s="3">
        <v>0</v>
      </c>
      <c r="Y25" s="3">
        <v>0</v>
      </c>
      <c r="Z25" s="3" t="s">
        <v>50</v>
      </c>
      <c r="AA25" s="1">
        <f t="shared" si="3"/>
        <v>62</v>
      </c>
      <c r="AB25" s="1" t="str">
        <f t="shared" si="4"/>
        <v>Rim-5-POST</v>
      </c>
      <c r="AC25" s="1">
        <f t="shared" si="5"/>
        <v>1</v>
      </c>
      <c r="AD25" s="2">
        <f t="shared" si="6"/>
        <v>1</v>
      </c>
    </row>
    <row r="26" spans="1:30" hidden="1" x14ac:dyDescent="0.25">
      <c r="A26" s="3" t="s">
        <v>24</v>
      </c>
      <c r="B26" s="3">
        <v>5</v>
      </c>
      <c r="C26" s="4">
        <v>41516</v>
      </c>
      <c r="D26" s="3" t="s">
        <v>25</v>
      </c>
      <c r="E26" s="3">
        <v>13</v>
      </c>
      <c r="F26" s="3">
        <v>54.45</v>
      </c>
      <c r="G26" s="3" t="s">
        <v>27</v>
      </c>
      <c r="H26" s="3">
        <v>8</v>
      </c>
      <c r="I26" s="3">
        <v>264</v>
      </c>
      <c r="J26" s="3" t="s">
        <v>31</v>
      </c>
      <c r="K26" s="3" t="s">
        <v>34</v>
      </c>
      <c r="L26" s="3">
        <v>86.2</v>
      </c>
      <c r="M26" s="8">
        <f t="shared" si="0"/>
        <v>33.93694</v>
      </c>
      <c r="N26" s="3">
        <v>37</v>
      </c>
      <c r="O26" s="8">
        <f t="shared" si="1"/>
        <v>121.3896</v>
      </c>
      <c r="P26" s="3">
        <v>11</v>
      </c>
      <c r="Q26" s="8">
        <f t="shared" si="2"/>
        <v>36.088799999999999</v>
      </c>
      <c r="AA26" s="1">
        <f t="shared" si="3"/>
        <v>70</v>
      </c>
      <c r="AB26" s="1" t="str">
        <f t="shared" si="4"/>
        <v>Rim-5-PRE</v>
      </c>
      <c r="AC26" s="1">
        <f t="shared" si="5"/>
        <v>1</v>
      </c>
      <c r="AD26" s="2">
        <f t="shared" si="6"/>
        <v>9</v>
      </c>
    </row>
    <row r="27" spans="1:30" hidden="1" x14ac:dyDescent="0.25">
      <c r="A27" s="3" t="s">
        <v>24</v>
      </c>
      <c r="B27" s="3">
        <v>5</v>
      </c>
      <c r="C27" s="4">
        <v>41528</v>
      </c>
      <c r="D27" s="3" t="s">
        <v>26</v>
      </c>
      <c r="E27" s="3">
        <v>13</v>
      </c>
      <c r="F27" s="3">
        <v>54.45</v>
      </c>
      <c r="G27" s="3" t="s">
        <v>27</v>
      </c>
      <c r="H27" s="3">
        <v>8</v>
      </c>
      <c r="I27" s="3">
        <v>264</v>
      </c>
      <c r="J27" s="3" t="s">
        <v>31</v>
      </c>
      <c r="K27" s="3" t="s">
        <v>34</v>
      </c>
      <c r="L27" s="3">
        <v>86.2</v>
      </c>
      <c r="M27" s="8">
        <f t="shared" si="0"/>
        <v>33.93694</v>
      </c>
      <c r="N27" s="3">
        <v>37</v>
      </c>
      <c r="O27" s="8">
        <f t="shared" si="1"/>
        <v>121.3896</v>
      </c>
      <c r="P27" s="3">
        <v>11</v>
      </c>
      <c r="Q27" s="8">
        <f t="shared" si="2"/>
        <v>36.088799999999999</v>
      </c>
      <c r="R27" s="3">
        <v>5.5</v>
      </c>
      <c r="S27" s="10">
        <f>R27*3.2808</f>
        <v>18.0444</v>
      </c>
      <c r="T27" s="3">
        <v>10.7</v>
      </c>
      <c r="U27" s="10">
        <f>T27*3.2808</f>
        <v>35.104559999999999</v>
      </c>
      <c r="V27" s="3">
        <v>5</v>
      </c>
      <c r="W27" s="3">
        <v>0</v>
      </c>
      <c r="X27" s="3">
        <v>0</v>
      </c>
      <c r="Y27" s="3">
        <v>0</v>
      </c>
      <c r="Z27" s="3" t="s">
        <v>51</v>
      </c>
      <c r="AA27" s="1">
        <f t="shared" si="3"/>
        <v>70</v>
      </c>
      <c r="AB27" s="1" t="str">
        <f t="shared" si="4"/>
        <v>Rim-5-POST</v>
      </c>
      <c r="AC27" s="1">
        <f t="shared" si="5"/>
        <v>1</v>
      </c>
      <c r="AD27" s="2">
        <f t="shared" si="6"/>
        <v>9</v>
      </c>
    </row>
    <row r="28" spans="1:30" hidden="1" x14ac:dyDescent="0.25">
      <c r="A28" s="3" t="s">
        <v>24</v>
      </c>
      <c r="B28" s="3">
        <v>5</v>
      </c>
      <c r="C28" s="4">
        <v>41516</v>
      </c>
      <c r="D28" s="3" t="s">
        <v>25</v>
      </c>
      <c r="E28" s="3">
        <v>14</v>
      </c>
      <c r="F28" s="3">
        <v>54.45</v>
      </c>
      <c r="G28" s="3" t="s">
        <v>78</v>
      </c>
      <c r="H28" s="3">
        <v>16.3</v>
      </c>
      <c r="I28" s="3">
        <v>283</v>
      </c>
      <c r="J28" s="3" t="s">
        <v>31</v>
      </c>
      <c r="K28" s="3" t="s">
        <v>30</v>
      </c>
      <c r="L28" s="3">
        <v>267.7</v>
      </c>
      <c r="M28" s="8">
        <f t="shared" si="0"/>
        <v>105.39349</v>
      </c>
      <c r="N28" s="3">
        <v>58.4</v>
      </c>
      <c r="O28" s="8">
        <f t="shared" si="1"/>
        <v>191.59872000000001</v>
      </c>
      <c r="P28" s="3">
        <v>12.4</v>
      </c>
      <c r="Q28" s="8">
        <f t="shared" si="2"/>
        <v>40.681920000000005</v>
      </c>
      <c r="AA28" s="1">
        <f t="shared" si="3"/>
        <v>79</v>
      </c>
      <c r="AB28" s="1" t="str">
        <f t="shared" si="4"/>
        <v>Rim-5-PRE</v>
      </c>
      <c r="AC28" s="1">
        <f t="shared" si="5"/>
        <v>1</v>
      </c>
      <c r="AD28" s="2">
        <f t="shared" si="6"/>
        <v>1</v>
      </c>
    </row>
    <row r="29" spans="1:30" hidden="1" x14ac:dyDescent="0.25">
      <c r="A29" s="3" t="s">
        <v>24</v>
      </c>
      <c r="B29" s="3">
        <v>5</v>
      </c>
      <c r="C29" s="4">
        <v>41528</v>
      </c>
      <c r="D29" s="3" t="s">
        <v>26</v>
      </c>
      <c r="E29" s="3">
        <v>14</v>
      </c>
      <c r="F29" s="3">
        <v>54.45</v>
      </c>
      <c r="G29" s="3" t="s">
        <v>78</v>
      </c>
      <c r="H29" s="3">
        <v>16.3</v>
      </c>
      <c r="I29" s="3">
        <v>283</v>
      </c>
      <c r="J29" s="3" t="s">
        <v>31</v>
      </c>
      <c r="K29" s="3" t="s">
        <v>30</v>
      </c>
      <c r="L29" s="3">
        <v>267.7</v>
      </c>
      <c r="M29" s="8">
        <f t="shared" si="0"/>
        <v>105.39349</v>
      </c>
      <c r="N29" s="3">
        <v>58.4</v>
      </c>
      <c r="O29" s="8">
        <f t="shared" si="1"/>
        <v>191.59872000000001</v>
      </c>
      <c r="P29" s="3">
        <v>12.4</v>
      </c>
      <c r="Q29" s="8">
        <f t="shared" si="2"/>
        <v>40.681920000000005</v>
      </c>
      <c r="R29" s="3">
        <v>0</v>
      </c>
      <c r="S29" s="10">
        <f>R29*3.2808</f>
        <v>0</v>
      </c>
      <c r="T29" s="3">
        <v>0</v>
      </c>
      <c r="U29" s="10">
        <f>T29*3.2808</f>
        <v>0</v>
      </c>
      <c r="V29" s="3">
        <v>0</v>
      </c>
      <c r="W29" s="3">
        <v>0</v>
      </c>
      <c r="X29" s="3">
        <v>0</v>
      </c>
      <c r="Y29" s="3">
        <v>0</v>
      </c>
      <c r="Z29" s="3" t="s">
        <v>52</v>
      </c>
      <c r="AA29" s="1">
        <f t="shared" si="3"/>
        <v>79</v>
      </c>
      <c r="AB29" s="1" t="str">
        <f t="shared" si="4"/>
        <v>Rim-5-POST</v>
      </c>
      <c r="AC29" s="1">
        <f t="shared" si="5"/>
        <v>1</v>
      </c>
      <c r="AD29" s="2">
        <f t="shared" si="6"/>
        <v>1</v>
      </c>
    </row>
    <row r="30" spans="1:30" hidden="1" x14ac:dyDescent="0.25">
      <c r="A30" s="3" t="s">
        <v>24</v>
      </c>
      <c r="B30" s="3">
        <v>5</v>
      </c>
      <c r="C30" s="4">
        <v>41516</v>
      </c>
      <c r="D30" s="3" t="s">
        <v>25</v>
      </c>
      <c r="E30" s="3">
        <v>15</v>
      </c>
      <c r="F30" s="3">
        <v>54.45</v>
      </c>
      <c r="G30" s="3" t="s">
        <v>78</v>
      </c>
      <c r="H30" s="3">
        <v>28.2</v>
      </c>
      <c r="I30" s="3">
        <v>294</v>
      </c>
      <c r="J30" s="3" t="s">
        <v>31</v>
      </c>
      <c r="K30" s="3" t="s">
        <v>30</v>
      </c>
      <c r="L30" s="3">
        <v>297</v>
      </c>
      <c r="M30" s="8">
        <f t="shared" si="0"/>
        <v>116.9289</v>
      </c>
      <c r="N30" s="3">
        <v>57.6</v>
      </c>
      <c r="O30" s="8">
        <f t="shared" si="1"/>
        <v>188.97408000000001</v>
      </c>
      <c r="P30" s="3">
        <v>12.7</v>
      </c>
      <c r="Q30" s="8">
        <f t="shared" si="2"/>
        <v>41.666159999999998</v>
      </c>
      <c r="AA30" s="1">
        <f t="shared" si="3"/>
        <v>78</v>
      </c>
      <c r="AB30" s="1" t="str">
        <f t="shared" si="4"/>
        <v>Rim-5-PRE</v>
      </c>
      <c r="AC30" s="1">
        <f t="shared" si="5"/>
        <v>1</v>
      </c>
      <c r="AD30" s="2">
        <f t="shared" si="6"/>
        <v>1</v>
      </c>
    </row>
    <row r="31" spans="1:30" hidden="1" x14ac:dyDescent="0.25">
      <c r="A31" s="3" t="s">
        <v>24</v>
      </c>
      <c r="B31" s="3">
        <v>5</v>
      </c>
      <c r="C31" s="4">
        <v>41528</v>
      </c>
      <c r="D31" s="3" t="s">
        <v>26</v>
      </c>
      <c r="E31" s="3">
        <v>15</v>
      </c>
      <c r="F31" s="3">
        <v>54.45</v>
      </c>
      <c r="G31" s="3" t="s">
        <v>78</v>
      </c>
      <c r="H31" s="3">
        <v>28.2</v>
      </c>
      <c r="I31" s="3">
        <v>294</v>
      </c>
      <c r="J31" s="3" t="s">
        <v>31</v>
      </c>
      <c r="K31" s="3" t="s">
        <v>30</v>
      </c>
      <c r="L31" s="3">
        <v>297</v>
      </c>
      <c r="M31" s="8">
        <f t="shared" si="0"/>
        <v>116.9289</v>
      </c>
      <c r="N31" s="3">
        <v>57.6</v>
      </c>
      <c r="O31" s="8">
        <f t="shared" si="1"/>
        <v>188.97408000000001</v>
      </c>
      <c r="P31" s="3">
        <v>12.7</v>
      </c>
      <c r="Q31" s="8">
        <f t="shared" si="2"/>
        <v>41.666159999999998</v>
      </c>
      <c r="R31" s="3">
        <v>0</v>
      </c>
      <c r="S31" s="10">
        <f>R31*3.2808</f>
        <v>0</v>
      </c>
      <c r="T31" s="3">
        <v>0</v>
      </c>
      <c r="U31" s="10">
        <f>T31*3.2808</f>
        <v>0</v>
      </c>
      <c r="V31" s="3">
        <v>0</v>
      </c>
      <c r="W31" s="3">
        <v>0</v>
      </c>
      <c r="X31" s="3">
        <v>0</v>
      </c>
      <c r="Y31" s="3">
        <v>0</v>
      </c>
      <c r="Z31" s="3" t="s">
        <v>53</v>
      </c>
      <c r="AA31" s="1">
        <f t="shared" si="3"/>
        <v>78</v>
      </c>
      <c r="AB31" s="1" t="str">
        <f t="shared" si="4"/>
        <v>Rim-5-POST</v>
      </c>
      <c r="AC31" s="1">
        <f t="shared" si="5"/>
        <v>1</v>
      </c>
      <c r="AD31" s="2">
        <f t="shared" si="6"/>
        <v>1</v>
      </c>
    </row>
    <row r="32" spans="1:30" hidden="1" x14ac:dyDescent="0.25">
      <c r="A32" s="3" t="s">
        <v>24</v>
      </c>
      <c r="B32" s="3">
        <v>5</v>
      </c>
      <c r="C32" s="4">
        <v>41516</v>
      </c>
      <c r="D32" s="3" t="s">
        <v>25</v>
      </c>
      <c r="E32" s="3">
        <v>16</v>
      </c>
      <c r="F32" s="3">
        <v>54.45</v>
      </c>
      <c r="G32" s="3" t="s">
        <v>28</v>
      </c>
      <c r="H32" s="3">
        <v>8</v>
      </c>
      <c r="I32" s="3">
        <v>310</v>
      </c>
      <c r="J32" s="3" t="s">
        <v>31</v>
      </c>
      <c r="K32" s="3" t="s">
        <v>34</v>
      </c>
      <c r="L32" s="3">
        <v>64.2</v>
      </c>
      <c r="M32" s="8">
        <f t="shared" si="0"/>
        <v>25.275539999999999</v>
      </c>
      <c r="N32" s="3">
        <v>40.799999999999997</v>
      </c>
      <c r="O32" s="8">
        <f t="shared" si="1"/>
        <v>133.85664</v>
      </c>
      <c r="P32" s="3">
        <v>16.100000000000001</v>
      </c>
      <c r="Q32" s="8">
        <f t="shared" si="2"/>
        <v>52.82088000000001</v>
      </c>
      <c r="AA32" s="1">
        <f t="shared" si="3"/>
        <v>61</v>
      </c>
      <c r="AB32" s="1" t="str">
        <f t="shared" si="4"/>
        <v>Rim-5-PRE</v>
      </c>
      <c r="AC32" s="1">
        <f t="shared" si="5"/>
        <v>1</v>
      </c>
      <c r="AD32" s="2">
        <f t="shared" si="6"/>
        <v>16</v>
      </c>
    </row>
    <row r="33" spans="1:30" hidden="1" x14ac:dyDescent="0.25">
      <c r="A33" s="3" t="s">
        <v>24</v>
      </c>
      <c r="B33" s="3">
        <v>5</v>
      </c>
      <c r="C33" s="4">
        <v>41528</v>
      </c>
      <c r="D33" s="3" t="s">
        <v>26</v>
      </c>
      <c r="E33" s="3">
        <v>16</v>
      </c>
      <c r="F33" s="3">
        <v>54.45</v>
      </c>
      <c r="G33" s="3" t="s">
        <v>28</v>
      </c>
      <c r="H33" s="3">
        <v>8</v>
      </c>
      <c r="I33" s="3">
        <v>310</v>
      </c>
      <c r="J33" s="3" t="s">
        <v>31</v>
      </c>
      <c r="K33" s="3" t="s">
        <v>34</v>
      </c>
      <c r="L33" s="3">
        <v>64.2</v>
      </c>
      <c r="M33" s="8">
        <f t="shared" si="0"/>
        <v>25.275539999999999</v>
      </c>
      <c r="N33" s="3">
        <v>40.799999999999997</v>
      </c>
      <c r="O33" s="8">
        <f t="shared" si="1"/>
        <v>133.85664</v>
      </c>
      <c r="P33" s="3">
        <v>16.100000000000001</v>
      </c>
      <c r="Q33" s="8">
        <f t="shared" si="2"/>
        <v>52.82088000000001</v>
      </c>
      <c r="R33" s="3">
        <v>0</v>
      </c>
      <c r="S33" s="10">
        <f>R33*3.2808</f>
        <v>0</v>
      </c>
      <c r="T33" s="3">
        <v>0</v>
      </c>
      <c r="U33" s="10">
        <f>T33*3.2808</f>
        <v>0</v>
      </c>
      <c r="V33" s="3">
        <v>0</v>
      </c>
      <c r="W33" s="3">
        <v>0</v>
      </c>
      <c r="X33" s="3">
        <v>0</v>
      </c>
      <c r="Y33" s="3">
        <v>0</v>
      </c>
      <c r="Z33" s="3" t="s">
        <v>54</v>
      </c>
      <c r="AA33" s="1">
        <f t="shared" si="3"/>
        <v>61</v>
      </c>
      <c r="AB33" s="1" t="str">
        <f t="shared" si="4"/>
        <v>Rim-5-POST</v>
      </c>
      <c r="AC33" s="1">
        <f t="shared" si="5"/>
        <v>1</v>
      </c>
      <c r="AD33" s="2">
        <f t="shared" si="6"/>
        <v>16</v>
      </c>
    </row>
    <row r="34" spans="1:30" x14ac:dyDescent="0.25">
      <c r="A34" s="3" t="s">
        <v>24</v>
      </c>
      <c r="B34" s="3">
        <v>6</v>
      </c>
      <c r="C34" s="4">
        <v>41516</v>
      </c>
      <c r="D34" s="3" t="s">
        <v>25</v>
      </c>
      <c r="E34" s="3">
        <v>1</v>
      </c>
      <c r="F34" s="3">
        <v>5</v>
      </c>
      <c r="G34" s="3" t="s">
        <v>78</v>
      </c>
      <c r="H34" s="3"/>
      <c r="I34" s="3">
        <v>110</v>
      </c>
      <c r="J34" s="3" t="s">
        <v>31</v>
      </c>
      <c r="K34" s="3" t="s">
        <v>30</v>
      </c>
      <c r="L34" s="3">
        <v>14</v>
      </c>
      <c r="M34" s="8">
        <f t="shared" ref="M34:M65" si="7">L34*0.3937</f>
        <v>5.5118</v>
      </c>
      <c r="N34" s="3">
        <v>70</v>
      </c>
      <c r="O34" s="8">
        <f t="shared" ref="O34:O65" si="8">N34*3.2808</f>
        <v>229.65600000000001</v>
      </c>
      <c r="P34" s="3">
        <v>15</v>
      </c>
      <c r="Q34" s="8">
        <f t="shared" ref="Q34:Q65" si="9">P34*3.2808</f>
        <v>49.212000000000003</v>
      </c>
      <c r="AA34" s="1">
        <f t="shared" si="3"/>
        <v>79</v>
      </c>
      <c r="AB34" s="1" t="str">
        <f t="shared" si="4"/>
        <v>Rim-6-PRE</v>
      </c>
      <c r="AC34" s="1">
        <f t="shared" si="5"/>
        <v>1</v>
      </c>
      <c r="AD34" s="2">
        <f t="shared" si="6"/>
        <v>30</v>
      </c>
    </row>
    <row r="35" spans="1:30" x14ac:dyDescent="0.25">
      <c r="A35" s="3" t="s">
        <v>24</v>
      </c>
      <c r="B35" s="3">
        <v>6</v>
      </c>
      <c r="C35" s="4">
        <v>41528</v>
      </c>
      <c r="D35" s="3" t="s">
        <v>26</v>
      </c>
      <c r="E35" s="3">
        <v>1</v>
      </c>
      <c r="F35" s="3">
        <v>5</v>
      </c>
      <c r="G35" s="3" t="s">
        <v>78</v>
      </c>
      <c r="H35" s="3"/>
      <c r="I35" s="3">
        <v>110</v>
      </c>
      <c r="J35" s="3" t="s">
        <v>31</v>
      </c>
      <c r="K35" s="3" t="s">
        <v>30</v>
      </c>
      <c r="L35" s="3">
        <v>14</v>
      </c>
      <c r="M35" s="8">
        <f t="shared" si="7"/>
        <v>5.5118</v>
      </c>
      <c r="N35" s="3">
        <v>70</v>
      </c>
      <c r="O35" s="8">
        <f t="shared" si="8"/>
        <v>229.65600000000001</v>
      </c>
      <c r="P35" s="3">
        <v>15</v>
      </c>
      <c r="Q35" s="8">
        <f t="shared" si="9"/>
        <v>49.212000000000003</v>
      </c>
      <c r="R35" s="3">
        <v>6.5</v>
      </c>
      <c r="S35" s="10">
        <f>R35*3.2808</f>
        <v>21.325200000000002</v>
      </c>
      <c r="T35" s="3">
        <v>0</v>
      </c>
      <c r="U35" s="10">
        <f>T35*3.2808</f>
        <v>0</v>
      </c>
      <c r="V35" s="3">
        <v>0</v>
      </c>
      <c r="W35" s="3">
        <v>0</v>
      </c>
      <c r="X35" s="3">
        <v>0</v>
      </c>
      <c r="Y35" s="3">
        <v>0</v>
      </c>
      <c r="Z35" s="3" t="s">
        <v>55</v>
      </c>
      <c r="AA35" s="1">
        <f t="shared" si="3"/>
        <v>79</v>
      </c>
      <c r="AB35" s="1" t="str">
        <f t="shared" si="4"/>
        <v>Rim-6-POST</v>
      </c>
      <c r="AC35" s="1">
        <f t="shared" si="5"/>
        <v>1</v>
      </c>
      <c r="AD35" s="2">
        <f t="shared" si="6"/>
        <v>30</v>
      </c>
    </row>
    <row r="36" spans="1:30" x14ac:dyDescent="0.25">
      <c r="A36" s="3" t="s">
        <v>24</v>
      </c>
      <c r="B36" s="3">
        <v>6</v>
      </c>
      <c r="C36" s="4">
        <v>41516</v>
      </c>
      <c r="D36" s="3" t="s">
        <v>25</v>
      </c>
      <c r="E36" s="3">
        <v>2</v>
      </c>
      <c r="F36" s="3">
        <v>5</v>
      </c>
      <c r="G36" s="3" t="s">
        <v>78</v>
      </c>
      <c r="H36" s="3"/>
      <c r="I36" s="3">
        <v>160</v>
      </c>
      <c r="J36" s="3" t="s">
        <v>31</v>
      </c>
      <c r="K36" s="3" t="s">
        <v>30</v>
      </c>
      <c r="L36" s="3">
        <v>13</v>
      </c>
      <c r="M36" s="8">
        <f t="shared" si="7"/>
        <v>5.1181000000000001</v>
      </c>
      <c r="N36" s="3">
        <v>60</v>
      </c>
      <c r="O36" s="8">
        <f t="shared" si="8"/>
        <v>196.84800000000001</v>
      </c>
      <c r="P36" s="3">
        <v>23</v>
      </c>
      <c r="Q36" s="8">
        <f t="shared" si="9"/>
        <v>75.458399999999997</v>
      </c>
      <c r="AA36" s="1">
        <f t="shared" si="3"/>
        <v>62</v>
      </c>
      <c r="AB36" s="1" t="str">
        <f t="shared" si="4"/>
        <v>Rim-6-PRE</v>
      </c>
      <c r="AC36" s="1">
        <f t="shared" si="5"/>
        <v>1</v>
      </c>
      <c r="AD36" s="2">
        <f t="shared" si="6"/>
        <v>35</v>
      </c>
    </row>
    <row r="37" spans="1:30" x14ac:dyDescent="0.25">
      <c r="A37" s="3" t="s">
        <v>24</v>
      </c>
      <c r="B37" s="3">
        <v>6</v>
      </c>
      <c r="C37" s="4">
        <v>41528</v>
      </c>
      <c r="D37" s="3" t="s">
        <v>26</v>
      </c>
      <c r="E37" s="3">
        <v>2</v>
      </c>
      <c r="F37" s="3">
        <v>5</v>
      </c>
      <c r="G37" s="3" t="s">
        <v>78</v>
      </c>
      <c r="H37" s="3"/>
      <c r="I37" s="3">
        <v>160</v>
      </c>
      <c r="J37" s="3" t="s">
        <v>31</v>
      </c>
      <c r="K37" s="3" t="s">
        <v>30</v>
      </c>
      <c r="L37" s="3">
        <v>13</v>
      </c>
      <c r="M37" s="8">
        <f t="shared" si="7"/>
        <v>5.1181000000000001</v>
      </c>
      <c r="N37" s="3">
        <v>60</v>
      </c>
      <c r="O37" s="8">
        <f t="shared" si="8"/>
        <v>196.84800000000001</v>
      </c>
      <c r="P37" s="3">
        <v>23</v>
      </c>
      <c r="Q37" s="8">
        <f t="shared" si="9"/>
        <v>75.458399999999997</v>
      </c>
      <c r="R37" s="3">
        <v>7.5</v>
      </c>
      <c r="S37" s="10">
        <f>R37*3.2808</f>
        <v>24.606000000000002</v>
      </c>
      <c r="T37" s="3">
        <v>0</v>
      </c>
      <c r="U37" s="10">
        <f>T37*3.2808</f>
        <v>0</v>
      </c>
      <c r="V37" s="3">
        <v>0</v>
      </c>
      <c r="W37" s="3">
        <v>0</v>
      </c>
      <c r="X37" s="3">
        <v>0</v>
      </c>
      <c r="Y37" s="3">
        <v>0</v>
      </c>
      <c r="AA37" s="1">
        <f t="shared" si="3"/>
        <v>62</v>
      </c>
      <c r="AB37" s="1" t="str">
        <f t="shared" si="4"/>
        <v>Rim-6-POST</v>
      </c>
      <c r="AC37" s="1">
        <f t="shared" si="5"/>
        <v>1</v>
      </c>
      <c r="AD37" s="2">
        <f t="shared" si="6"/>
        <v>35</v>
      </c>
    </row>
    <row r="38" spans="1:30" x14ac:dyDescent="0.25">
      <c r="A38" s="3" t="s">
        <v>24</v>
      </c>
      <c r="B38" s="3">
        <v>6</v>
      </c>
      <c r="C38" s="4">
        <v>41516</v>
      </c>
      <c r="D38" s="3" t="s">
        <v>25</v>
      </c>
      <c r="E38" s="3">
        <v>3</v>
      </c>
      <c r="F38" s="3">
        <v>5</v>
      </c>
      <c r="G38" s="3" t="s">
        <v>78</v>
      </c>
      <c r="H38" s="3"/>
      <c r="I38" s="3">
        <v>190</v>
      </c>
      <c r="J38" s="3" t="s">
        <v>31</v>
      </c>
      <c r="K38" s="3" t="s">
        <v>32</v>
      </c>
      <c r="L38" s="3">
        <v>65</v>
      </c>
      <c r="M38" s="8">
        <f t="shared" si="7"/>
        <v>25.590499999999999</v>
      </c>
      <c r="N38" s="3">
        <v>9</v>
      </c>
      <c r="O38" s="8">
        <f t="shared" si="8"/>
        <v>29.527200000000001</v>
      </c>
      <c r="P38" s="3">
        <v>5.5</v>
      </c>
      <c r="Q38" s="8">
        <f t="shared" si="9"/>
        <v>18.0444</v>
      </c>
      <c r="AA38" s="1">
        <f t="shared" si="3"/>
        <v>39</v>
      </c>
      <c r="AB38" s="1" t="str">
        <f t="shared" si="4"/>
        <v>Rim-6-PRE</v>
      </c>
      <c r="AC38" s="1">
        <f t="shared" si="5"/>
        <v>1</v>
      </c>
      <c r="AD38" s="2">
        <f t="shared" si="6"/>
        <v>1</v>
      </c>
    </row>
    <row r="39" spans="1:30" x14ac:dyDescent="0.25">
      <c r="A39" s="3" t="s">
        <v>24</v>
      </c>
      <c r="B39" s="3">
        <v>6</v>
      </c>
      <c r="C39" s="4">
        <v>41528</v>
      </c>
      <c r="D39" s="3" t="s">
        <v>26</v>
      </c>
      <c r="E39" s="3">
        <v>3</v>
      </c>
      <c r="F39" s="3">
        <v>5</v>
      </c>
      <c r="G39" s="3" t="s">
        <v>78</v>
      </c>
      <c r="H39" s="3"/>
      <c r="I39" s="3">
        <v>190</v>
      </c>
      <c r="J39" s="3" t="s">
        <v>31</v>
      </c>
      <c r="K39" s="3" t="s">
        <v>32</v>
      </c>
      <c r="L39" s="3">
        <v>65</v>
      </c>
      <c r="M39" s="8">
        <f t="shared" si="7"/>
        <v>25.590499999999999</v>
      </c>
      <c r="N39" s="3">
        <v>9</v>
      </c>
      <c r="O39" s="8">
        <f t="shared" si="8"/>
        <v>29.527200000000001</v>
      </c>
      <c r="P39" s="3">
        <v>5.5</v>
      </c>
      <c r="Q39" s="8">
        <f t="shared" si="9"/>
        <v>18.0444</v>
      </c>
      <c r="R39" s="3">
        <v>0.25</v>
      </c>
      <c r="S39" s="10">
        <f>R39*3.2808</f>
        <v>0.82020000000000004</v>
      </c>
      <c r="T39" s="3">
        <v>0</v>
      </c>
      <c r="U39" s="10">
        <f>T39*3.2808</f>
        <v>0</v>
      </c>
      <c r="V39" s="3">
        <v>0</v>
      </c>
      <c r="W39" s="3">
        <v>0</v>
      </c>
      <c r="X39" s="3">
        <v>0</v>
      </c>
      <c r="Y39" s="3">
        <v>0</v>
      </c>
      <c r="AA39" s="1">
        <f t="shared" si="3"/>
        <v>39</v>
      </c>
      <c r="AB39" s="1" t="str">
        <f t="shared" si="4"/>
        <v>Rim-6-POST</v>
      </c>
      <c r="AC39" s="1">
        <f t="shared" si="5"/>
        <v>1</v>
      </c>
      <c r="AD39" s="2">
        <f t="shared" si="6"/>
        <v>1</v>
      </c>
    </row>
    <row r="40" spans="1:30" x14ac:dyDescent="0.25">
      <c r="A40" s="3" t="s">
        <v>24</v>
      </c>
      <c r="B40" s="3">
        <v>6</v>
      </c>
      <c r="C40" s="4">
        <v>41516</v>
      </c>
      <c r="D40" s="3" t="s">
        <v>25</v>
      </c>
      <c r="E40" s="3">
        <v>4</v>
      </c>
      <c r="F40" s="3">
        <v>5</v>
      </c>
      <c r="G40" s="3" t="s">
        <v>27</v>
      </c>
      <c r="H40" s="3"/>
      <c r="I40" s="3">
        <v>190</v>
      </c>
      <c r="J40" s="3" t="s">
        <v>31</v>
      </c>
      <c r="K40" s="3" t="s">
        <v>34</v>
      </c>
      <c r="L40" s="3">
        <v>56</v>
      </c>
      <c r="M40" s="8">
        <f t="shared" si="7"/>
        <v>22.0472</v>
      </c>
      <c r="N40" s="3">
        <v>29</v>
      </c>
      <c r="O40" s="8">
        <f t="shared" si="8"/>
        <v>95.143200000000007</v>
      </c>
      <c r="P40" s="3">
        <v>8</v>
      </c>
      <c r="Q40" s="8">
        <f t="shared" si="9"/>
        <v>26.246400000000001</v>
      </c>
      <c r="AA40" s="1">
        <f t="shared" si="3"/>
        <v>72</v>
      </c>
      <c r="AB40" s="1" t="str">
        <f t="shared" si="4"/>
        <v>Rim-6-PRE</v>
      </c>
      <c r="AC40" s="1">
        <f t="shared" si="5"/>
        <v>1</v>
      </c>
      <c r="AD40" s="2">
        <f t="shared" si="6"/>
        <v>2</v>
      </c>
    </row>
    <row r="41" spans="1:30" x14ac:dyDescent="0.25">
      <c r="A41" s="3" t="s">
        <v>24</v>
      </c>
      <c r="B41" s="3">
        <v>6</v>
      </c>
      <c r="C41" s="4">
        <v>41528</v>
      </c>
      <c r="D41" s="3" t="s">
        <v>26</v>
      </c>
      <c r="E41" s="3">
        <v>4</v>
      </c>
      <c r="F41" s="3">
        <v>5</v>
      </c>
      <c r="G41" s="3" t="s">
        <v>27</v>
      </c>
      <c r="H41" s="3"/>
      <c r="I41" s="3">
        <v>190</v>
      </c>
      <c r="J41" s="3" t="s">
        <v>31</v>
      </c>
      <c r="K41" s="3" t="s">
        <v>34</v>
      </c>
      <c r="L41" s="3">
        <v>56</v>
      </c>
      <c r="M41" s="8">
        <f t="shared" si="7"/>
        <v>22.0472</v>
      </c>
      <c r="N41" s="3">
        <v>29</v>
      </c>
      <c r="O41" s="8">
        <f t="shared" si="8"/>
        <v>95.143200000000007</v>
      </c>
      <c r="P41" s="3">
        <v>8</v>
      </c>
      <c r="Q41" s="8">
        <f t="shared" si="9"/>
        <v>26.246400000000001</v>
      </c>
      <c r="R41" s="3">
        <v>1.5</v>
      </c>
      <c r="S41" s="10">
        <f>R41*3.2808</f>
        <v>4.9212000000000007</v>
      </c>
      <c r="T41" s="3">
        <v>0</v>
      </c>
      <c r="U41" s="10">
        <f>T41*3.2808</f>
        <v>0</v>
      </c>
      <c r="V41" s="3">
        <v>0</v>
      </c>
      <c r="W41" s="3">
        <v>0</v>
      </c>
      <c r="X41" s="3">
        <v>0</v>
      </c>
      <c r="Y41" s="3">
        <v>0</v>
      </c>
      <c r="Z41" s="3" t="s">
        <v>56</v>
      </c>
      <c r="AA41" s="1">
        <f t="shared" si="3"/>
        <v>72</v>
      </c>
      <c r="AB41" s="1" t="str">
        <f t="shared" si="4"/>
        <v>Rim-6-POST</v>
      </c>
      <c r="AC41" s="1">
        <f t="shared" si="5"/>
        <v>1</v>
      </c>
      <c r="AD41" s="2">
        <f t="shared" si="6"/>
        <v>2</v>
      </c>
    </row>
    <row r="42" spans="1:30" x14ac:dyDescent="0.25">
      <c r="A42" s="3" t="s">
        <v>24</v>
      </c>
      <c r="B42" s="3">
        <v>6</v>
      </c>
      <c r="C42" s="4">
        <v>41516</v>
      </c>
      <c r="D42" s="3" t="s">
        <v>25</v>
      </c>
      <c r="E42" s="3">
        <v>5</v>
      </c>
      <c r="F42" s="3">
        <v>5</v>
      </c>
      <c r="G42" s="3" t="s">
        <v>27</v>
      </c>
      <c r="H42" s="3"/>
      <c r="I42" s="3">
        <v>227</v>
      </c>
      <c r="J42" s="3" t="s">
        <v>31</v>
      </c>
      <c r="K42" s="3" t="s">
        <v>33</v>
      </c>
      <c r="L42" s="3">
        <v>106</v>
      </c>
      <c r="M42" s="8">
        <f t="shared" si="7"/>
        <v>41.732199999999999</v>
      </c>
      <c r="N42" s="3">
        <v>44</v>
      </c>
      <c r="O42" s="8">
        <f t="shared" si="8"/>
        <v>144.3552</v>
      </c>
      <c r="P42" s="3">
        <v>16</v>
      </c>
      <c r="Q42" s="8">
        <f t="shared" si="9"/>
        <v>52.492800000000003</v>
      </c>
      <c r="AA42" s="1">
        <f t="shared" si="3"/>
        <v>64</v>
      </c>
      <c r="AB42" s="1" t="str">
        <f t="shared" si="4"/>
        <v>Rim-6-PRE</v>
      </c>
      <c r="AC42" s="1">
        <f t="shared" si="5"/>
        <v>1</v>
      </c>
      <c r="AD42" s="2">
        <f t="shared" si="6"/>
        <v>1</v>
      </c>
    </row>
    <row r="43" spans="1:30" x14ac:dyDescent="0.25">
      <c r="A43" s="3" t="s">
        <v>24</v>
      </c>
      <c r="B43" s="3">
        <v>6</v>
      </c>
      <c r="C43" s="4">
        <v>41528</v>
      </c>
      <c r="D43" s="3" t="s">
        <v>26</v>
      </c>
      <c r="E43" s="3">
        <v>5</v>
      </c>
      <c r="F43" s="3">
        <v>5</v>
      </c>
      <c r="G43" s="3" t="s">
        <v>27</v>
      </c>
      <c r="H43" s="3"/>
      <c r="I43" s="3">
        <v>227</v>
      </c>
      <c r="J43" s="3" t="s">
        <v>31</v>
      </c>
      <c r="K43" s="3" t="s">
        <v>33</v>
      </c>
      <c r="L43" s="3">
        <v>106</v>
      </c>
      <c r="M43" s="8">
        <f t="shared" si="7"/>
        <v>41.732199999999999</v>
      </c>
      <c r="N43" s="3">
        <v>44</v>
      </c>
      <c r="O43" s="8">
        <f t="shared" si="8"/>
        <v>144.3552</v>
      </c>
      <c r="P43" s="3">
        <v>16</v>
      </c>
      <c r="Q43" s="8">
        <f t="shared" si="9"/>
        <v>52.492800000000003</v>
      </c>
      <c r="R43" s="3">
        <v>0.5</v>
      </c>
      <c r="S43" s="10">
        <f>R43*3.2808</f>
        <v>1.6404000000000001</v>
      </c>
      <c r="T43" s="3">
        <v>0</v>
      </c>
      <c r="U43" s="10">
        <f>T43*3.2808</f>
        <v>0</v>
      </c>
      <c r="V43" s="3">
        <v>0</v>
      </c>
      <c r="W43" s="3">
        <v>0</v>
      </c>
      <c r="X43" s="3">
        <v>0</v>
      </c>
      <c r="Y43" s="3">
        <v>0</v>
      </c>
      <c r="Z43" s="3" t="s">
        <v>56</v>
      </c>
      <c r="AA43" s="1">
        <f t="shared" si="3"/>
        <v>64</v>
      </c>
      <c r="AB43" s="1" t="str">
        <f t="shared" si="4"/>
        <v>Rim-6-POST</v>
      </c>
      <c r="AC43" s="1">
        <f t="shared" si="5"/>
        <v>1</v>
      </c>
      <c r="AD43" s="2">
        <f t="shared" si="6"/>
        <v>1</v>
      </c>
    </row>
    <row r="44" spans="1:30" x14ac:dyDescent="0.25">
      <c r="A44" s="3" t="s">
        <v>24</v>
      </c>
      <c r="B44" s="3">
        <v>6</v>
      </c>
      <c r="C44" s="4">
        <v>41516</v>
      </c>
      <c r="D44" s="3" t="s">
        <v>25</v>
      </c>
      <c r="E44" s="3">
        <v>6</v>
      </c>
      <c r="F44" s="3">
        <v>5</v>
      </c>
      <c r="G44" s="3" t="s">
        <v>78</v>
      </c>
      <c r="H44" s="3"/>
      <c r="I44" s="3">
        <v>233</v>
      </c>
      <c r="J44" s="3" t="s">
        <v>31</v>
      </c>
      <c r="K44" s="3" t="s">
        <v>32</v>
      </c>
      <c r="L44" s="3">
        <v>35</v>
      </c>
      <c r="M44" s="8">
        <f t="shared" si="7"/>
        <v>13.779500000000001</v>
      </c>
      <c r="N44" s="3">
        <v>10</v>
      </c>
      <c r="O44" s="8">
        <f t="shared" si="8"/>
        <v>32.808</v>
      </c>
      <c r="P44" s="3">
        <v>4.5</v>
      </c>
      <c r="Q44" s="8">
        <f t="shared" si="9"/>
        <v>14.7636</v>
      </c>
      <c r="AA44" s="1">
        <f t="shared" si="3"/>
        <v>55</v>
      </c>
      <c r="AB44" s="1" t="str">
        <f t="shared" si="4"/>
        <v>Rim-6-PRE</v>
      </c>
      <c r="AC44" s="1">
        <f t="shared" si="5"/>
        <v>1</v>
      </c>
      <c r="AD44" s="2">
        <f t="shared" si="6"/>
        <v>5</v>
      </c>
    </row>
    <row r="45" spans="1:30" x14ac:dyDescent="0.25">
      <c r="A45" s="3" t="s">
        <v>24</v>
      </c>
      <c r="B45" s="3">
        <v>6</v>
      </c>
      <c r="C45" s="4">
        <v>41528</v>
      </c>
      <c r="D45" s="3" t="s">
        <v>26</v>
      </c>
      <c r="E45" s="3">
        <v>6</v>
      </c>
      <c r="F45" s="3">
        <v>5</v>
      </c>
      <c r="G45" s="3" t="s">
        <v>78</v>
      </c>
      <c r="H45" s="3"/>
      <c r="I45" s="3">
        <v>233</v>
      </c>
      <c r="J45" s="3" t="s">
        <v>31</v>
      </c>
      <c r="K45" s="3" t="s">
        <v>32</v>
      </c>
      <c r="L45" s="3">
        <v>35</v>
      </c>
      <c r="M45" s="8">
        <f t="shared" si="7"/>
        <v>13.779500000000001</v>
      </c>
      <c r="N45" s="3">
        <v>10</v>
      </c>
      <c r="O45" s="8">
        <f t="shared" si="8"/>
        <v>32.808</v>
      </c>
      <c r="P45" s="3">
        <v>4.5</v>
      </c>
      <c r="Q45" s="8">
        <f t="shared" si="9"/>
        <v>14.7636</v>
      </c>
      <c r="R45" s="3">
        <v>4</v>
      </c>
      <c r="S45" s="10">
        <f>R45*3.2808</f>
        <v>13.123200000000001</v>
      </c>
      <c r="T45" s="3">
        <v>7.9</v>
      </c>
      <c r="U45" s="10">
        <f>T45*3.2808</f>
        <v>25.918320000000001</v>
      </c>
      <c r="V45" s="3">
        <v>5</v>
      </c>
      <c r="W45" s="3">
        <v>0</v>
      </c>
      <c r="X45" s="3">
        <v>0</v>
      </c>
      <c r="Y45" s="3">
        <v>0</v>
      </c>
      <c r="AA45" s="1">
        <f t="shared" si="3"/>
        <v>55</v>
      </c>
      <c r="AB45" s="1" t="str">
        <f t="shared" si="4"/>
        <v>Rim-6-POST</v>
      </c>
      <c r="AC45" s="1">
        <f t="shared" si="5"/>
        <v>1</v>
      </c>
      <c r="AD45" s="2">
        <f t="shared" si="6"/>
        <v>5</v>
      </c>
    </row>
    <row r="46" spans="1:30" x14ac:dyDescent="0.25">
      <c r="A46" s="3" t="s">
        <v>24</v>
      </c>
      <c r="B46" s="3">
        <v>6</v>
      </c>
      <c r="C46" s="4">
        <v>41516</v>
      </c>
      <c r="D46" s="3" t="s">
        <v>25</v>
      </c>
      <c r="E46" s="3">
        <v>7</v>
      </c>
      <c r="F46" s="3">
        <v>5</v>
      </c>
      <c r="G46" s="3" t="s">
        <v>78</v>
      </c>
      <c r="H46" s="3"/>
      <c r="I46" s="3">
        <v>240</v>
      </c>
      <c r="J46" s="3" t="s">
        <v>31</v>
      </c>
      <c r="K46" s="3" t="s">
        <v>34</v>
      </c>
      <c r="L46" s="3">
        <v>41</v>
      </c>
      <c r="M46" s="8">
        <f t="shared" si="7"/>
        <v>16.1417</v>
      </c>
      <c r="N46" s="3">
        <v>13</v>
      </c>
      <c r="O46" s="8">
        <f t="shared" si="8"/>
        <v>42.650400000000005</v>
      </c>
      <c r="P46" s="19">
        <v>7</v>
      </c>
      <c r="Q46" s="20">
        <f t="shared" si="9"/>
        <v>22.965600000000002</v>
      </c>
      <c r="AA46" s="18">
        <f t="shared" si="3"/>
        <v>46</v>
      </c>
      <c r="AB46" s="1" t="str">
        <f t="shared" si="4"/>
        <v>Rim-6-PRE</v>
      </c>
      <c r="AC46" s="1">
        <f t="shared" si="5"/>
        <v>1</v>
      </c>
      <c r="AD46" s="2">
        <f t="shared" si="6"/>
        <v>4</v>
      </c>
    </row>
    <row r="47" spans="1:30" x14ac:dyDescent="0.25">
      <c r="A47" s="3" t="s">
        <v>24</v>
      </c>
      <c r="B47" s="3">
        <v>6</v>
      </c>
      <c r="C47" s="4">
        <v>41528</v>
      </c>
      <c r="D47" s="3" t="s">
        <v>26</v>
      </c>
      <c r="E47" s="3">
        <v>7</v>
      </c>
      <c r="F47" s="3">
        <v>5</v>
      </c>
      <c r="G47" s="3" t="s">
        <v>78</v>
      </c>
      <c r="H47" s="3"/>
      <c r="I47" s="3">
        <v>240</v>
      </c>
      <c r="J47" s="3" t="s">
        <v>31</v>
      </c>
      <c r="K47" s="3" t="s">
        <v>34</v>
      </c>
      <c r="L47" s="3">
        <v>41</v>
      </c>
      <c r="M47" s="8">
        <f t="shared" si="7"/>
        <v>16.1417</v>
      </c>
      <c r="N47" s="3">
        <v>13</v>
      </c>
      <c r="O47" s="8">
        <f t="shared" si="8"/>
        <v>42.650400000000005</v>
      </c>
      <c r="P47" s="19">
        <v>9.6</v>
      </c>
      <c r="Q47" s="20">
        <f t="shared" si="9"/>
        <v>31.49568</v>
      </c>
      <c r="R47" s="3">
        <v>4</v>
      </c>
      <c r="S47" s="10">
        <f>R47*3.2808</f>
        <v>13.123200000000001</v>
      </c>
      <c r="T47" s="3">
        <v>9.6</v>
      </c>
      <c r="U47" s="10">
        <f>T47*3.2808</f>
        <v>31.49568</v>
      </c>
      <c r="V47" s="3">
        <v>15</v>
      </c>
      <c r="W47" s="3">
        <v>0</v>
      </c>
      <c r="X47" s="3">
        <v>0</v>
      </c>
      <c r="Y47" s="3">
        <v>0</v>
      </c>
      <c r="AA47" s="18">
        <f t="shared" si="3"/>
        <v>26</v>
      </c>
      <c r="AB47" s="1" t="str">
        <f t="shared" si="4"/>
        <v>Rim-6-POST</v>
      </c>
      <c r="AC47" s="1">
        <f t="shared" si="5"/>
        <v>1</v>
      </c>
      <c r="AD47" s="2">
        <f t="shared" si="6"/>
        <v>4</v>
      </c>
    </row>
    <row r="48" spans="1:30" x14ac:dyDescent="0.25">
      <c r="A48" s="3" t="s">
        <v>24</v>
      </c>
      <c r="B48" s="3">
        <v>6</v>
      </c>
      <c r="C48" s="4">
        <v>41516</v>
      </c>
      <c r="D48" s="3" t="s">
        <v>25</v>
      </c>
      <c r="E48" s="3">
        <v>8</v>
      </c>
      <c r="F48" s="3">
        <v>5</v>
      </c>
      <c r="G48" s="3" t="s">
        <v>27</v>
      </c>
      <c r="H48" s="3"/>
      <c r="I48" s="3">
        <v>349</v>
      </c>
      <c r="J48" s="3" t="s">
        <v>31</v>
      </c>
      <c r="K48" s="3" t="s">
        <v>34</v>
      </c>
      <c r="L48" s="3">
        <v>20</v>
      </c>
      <c r="M48" s="8">
        <f t="shared" si="7"/>
        <v>7.8739999999999997</v>
      </c>
      <c r="N48" s="3">
        <v>6</v>
      </c>
      <c r="O48" s="8">
        <f t="shared" si="8"/>
        <v>19.684800000000003</v>
      </c>
      <c r="P48" s="3">
        <v>1</v>
      </c>
      <c r="Q48" s="8">
        <f t="shared" si="9"/>
        <v>3.2808000000000002</v>
      </c>
      <c r="AA48" s="1">
        <f t="shared" si="3"/>
        <v>83</v>
      </c>
      <c r="AB48" s="1" t="str">
        <f t="shared" si="4"/>
        <v>Rim-6-PRE</v>
      </c>
      <c r="AC48" s="1">
        <f t="shared" si="5"/>
        <v>1</v>
      </c>
      <c r="AD48" s="2">
        <f t="shared" si="6"/>
        <v>15</v>
      </c>
    </row>
    <row r="49" spans="1:30" x14ac:dyDescent="0.25">
      <c r="A49" s="3" t="s">
        <v>24</v>
      </c>
      <c r="B49" s="3">
        <v>6</v>
      </c>
      <c r="C49" s="4">
        <v>41528</v>
      </c>
      <c r="D49" s="3" t="s">
        <v>26</v>
      </c>
      <c r="E49" s="3">
        <v>8</v>
      </c>
      <c r="F49" s="3">
        <v>5</v>
      </c>
      <c r="G49" s="3" t="s">
        <v>27</v>
      </c>
      <c r="H49" s="3"/>
      <c r="I49" s="3">
        <v>349</v>
      </c>
      <c r="J49" s="3" t="s">
        <v>31</v>
      </c>
      <c r="K49" s="3" t="s">
        <v>34</v>
      </c>
      <c r="L49" s="3">
        <v>20</v>
      </c>
      <c r="M49" s="8">
        <f t="shared" si="7"/>
        <v>7.8739999999999997</v>
      </c>
      <c r="N49" s="3">
        <v>6</v>
      </c>
      <c r="O49" s="8">
        <f t="shared" si="8"/>
        <v>19.684800000000003</v>
      </c>
      <c r="P49" s="3">
        <v>1</v>
      </c>
      <c r="Q49" s="8">
        <f t="shared" si="9"/>
        <v>3.2808000000000002</v>
      </c>
      <c r="R49" s="3">
        <v>0.1</v>
      </c>
      <c r="S49" s="10">
        <f>R49*3.2808</f>
        <v>0.32808000000000004</v>
      </c>
      <c r="T49" s="3">
        <v>0</v>
      </c>
      <c r="U49" s="10">
        <f>T49*3.2808</f>
        <v>0</v>
      </c>
      <c r="V49" s="3">
        <v>0</v>
      </c>
      <c r="W49" s="3">
        <v>0</v>
      </c>
      <c r="X49" s="3">
        <v>0</v>
      </c>
      <c r="Y49" s="3">
        <v>0</v>
      </c>
      <c r="AA49" s="1">
        <f t="shared" si="3"/>
        <v>83</v>
      </c>
      <c r="AB49" s="1" t="str">
        <f t="shared" si="4"/>
        <v>Rim-6-POST</v>
      </c>
      <c r="AC49" s="1">
        <f t="shared" si="5"/>
        <v>1</v>
      </c>
      <c r="AD49" s="2">
        <f t="shared" si="6"/>
        <v>15</v>
      </c>
    </row>
    <row r="50" spans="1:30" x14ac:dyDescent="0.25">
      <c r="A50" s="3" t="s">
        <v>24</v>
      </c>
      <c r="B50" s="3">
        <v>6</v>
      </c>
      <c r="C50" s="4">
        <v>41516</v>
      </c>
      <c r="D50" s="3" t="s">
        <v>25</v>
      </c>
      <c r="E50" s="3">
        <v>9</v>
      </c>
      <c r="F50" s="3">
        <v>5</v>
      </c>
      <c r="G50" s="3" t="s">
        <v>27</v>
      </c>
      <c r="H50" s="3"/>
      <c r="I50" s="3">
        <v>349</v>
      </c>
      <c r="J50" s="3" t="s">
        <v>31</v>
      </c>
      <c r="K50" s="3" t="s">
        <v>33</v>
      </c>
      <c r="L50" s="3">
        <v>112</v>
      </c>
      <c r="M50" s="8">
        <f t="shared" si="7"/>
        <v>44.0944</v>
      </c>
      <c r="N50" s="3">
        <v>50</v>
      </c>
      <c r="O50" s="8">
        <f t="shared" si="8"/>
        <v>164.04000000000002</v>
      </c>
      <c r="P50" s="3">
        <v>20</v>
      </c>
      <c r="Q50" s="8">
        <f t="shared" si="9"/>
        <v>65.616</v>
      </c>
      <c r="AA50" s="1">
        <f t="shared" si="3"/>
        <v>60</v>
      </c>
      <c r="AB50" s="1" t="str">
        <f t="shared" si="4"/>
        <v>Rim-6-PRE</v>
      </c>
      <c r="AC50" s="1">
        <f t="shared" si="5"/>
        <v>1</v>
      </c>
      <c r="AD50" s="2">
        <f t="shared" si="6"/>
        <v>0</v>
      </c>
    </row>
    <row r="51" spans="1:30" x14ac:dyDescent="0.25">
      <c r="A51" s="3" t="s">
        <v>24</v>
      </c>
      <c r="B51" s="3">
        <v>6</v>
      </c>
      <c r="C51" s="4">
        <v>41528</v>
      </c>
      <c r="D51" s="3" t="s">
        <v>26</v>
      </c>
      <c r="E51" s="3">
        <v>9</v>
      </c>
      <c r="F51" s="3">
        <v>5</v>
      </c>
      <c r="G51" s="3" t="s">
        <v>27</v>
      </c>
      <c r="H51" s="3"/>
      <c r="I51" s="3">
        <v>349</v>
      </c>
      <c r="J51" s="3" t="s">
        <v>31</v>
      </c>
      <c r="K51" s="3" t="s">
        <v>33</v>
      </c>
      <c r="L51" s="3">
        <v>112</v>
      </c>
      <c r="M51" s="8">
        <f t="shared" si="7"/>
        <v>44.0944</v>
      </c>
      <c r="N51" s="3">
        <v>50</v>
      </c>
      <c r="O51" s="8">
        <f t="shared" si="8"/>
        <v>164.04000000000002</v>
      </c>
      <c r="P51" s="3">
        <v>20</v>
      </c>
      <c r="Q51" s="8">
        <f t="shared" si="9"/>
        <v>65.616</v>
      </c>
      <c r="R51" s="3">
        <v>1</v>
      </c>
      <c r="S51" s="10">
        <f>R51*3.2808</f>
        <v>3.2808000000000002</v>
      </c>
      <c r="T51" s="3">
        <v>0</v>
      </c>
      <c r="U51" s="10">
        <f>T51*3.2808</f>
        <v>0</v>
      </c>
      <c r="V51" s="3">
        <v>0</v>
      </c>
      <c r="W51" s="3">
        <v>0</v>
      </c>
      <c r="X51" s="3">
        <v>0</v>
      </c>
      <c r="Y51" s="3">
        <v>0</v>
      </c>
      <c r="AA51" s="1">
        <f t="shared" si="3"/>
        <v>60</v>
      </c>
      <c r="AB51" s="1" t="str">
        <f t="shared" si="4"/>
        <v>Rim-6-POST</v>
      </c>
      <c r="AC51" s="1">
        <f t="shared" si="5"/>
        <v>1</v>
      </c>
      <c r="AD51" s="2">
        <f t="shared" si="6"/>
        <v>0</v>
      </c>
    </row>
    <row r="52" spans="1:30" x14ac:dyDescent="0.25">
      <c r="A52" s="3" t="s">
        <v>24</v>
      </c>
      <c r="B52" s="3">
        <v>6</v>
      </c>
      <c r="C52" s="4">
        <v>41516</v>
      </c>
      <c r="D52" s="3" t="s">
        <v>25</v>
      </c>
      <c r="E52" s="3">
        <v>10</v>
      </c>
      <c r="F52" s="3">
        <v>5</v>
      </c>
      <c r="G52" s="3" t="s">
        <v>27</v>
      </c>
      <c r="H52" s="3"/>
      <c r="I52" s="3">
        <v>2</v>
      </c>
      <c r="J52" s="3" t="s">
        <v>30</v>
      </c>
      <c r="K52" s="3">
        <v>4</v>
      </c>
      <c r="L52" s="3">
        <v>108</v>
      </c>
      <c r="M52" s="8">
        <f t="shared" si="7"/>
        <v>42.519599999999997</v>
      </c>
      <c r="N52" s="3">
        <v>10</v>
      </c>
      <c r="O52" s="8">
        <f t="shared" si="8"/>
        <v>32.808</v>
      </c>
      <c r="P52" s="3">
        <v>0</v>
      </c>
      <c r="Q52" s="8">
        <f t="shared" si="9"/>
        <v>0</v>
      </c>
      <c r="AA52" s="1">
        <f t="shared" si="3"/>
        <v>100</v>
      </c>
      <c r="AB52" s="1" t="str">
        <f t="shared" si="4"/>
        <v>Rim-6-PRE</v>
      </c>
      <c r="AC52" s="1">
        <f t="shared" si="5"/>
        <v>6</v>
      </c>
      <c r="AD52" s="2">
        <f t="shared" si="6"/>
        <v>1</v>
      </c>
    </row>
    <row r="53" spans="1:30" x14ac:dyDescent="0.25">
      <c r="A53" s="3" t="s">
        <v>24</v>
      </c>
      <c r="B53" s="3">
        <v>6</v>
      </c>
      <c r="C53" s="4">
        <v>41528</v>
      </c>
      <c r="D53" s="3" t="s">
        <v>26</v>
      </c>
      <c r="E53" s="3">
        <v>10</v>
      </c>
      <c r="F53" s="3">
        <v>5</v>
      </c>
      <c r="G53" s="3" t="s">
        <v>27</v>
      </c>
      <c r="H53" s="3"/>
      <c r="I53" s="3">
        <v>2</v>
      </c>
      <c r="J53" s="3" t="s">
        <v>30</v>
      </c>
      <c r="K53" s="3">
        <v>4</v>
      </c>
      <c r="L53" s="3">
        <v>108</v>
      </c>
      <c r="M53" s="8">
        <f t="shared" si="7"/>
        <v>42.519599999999997</v>
      </c>
      <c r="N53" s="3">
        <v>10</v>
      </c>
      <c r="O53" s="8">
        <f t="shared" si="8"/>
        <v>32.808</v>
      </c>
      <c r="P53" s="3">
        <v>0</v>
      </c>
      <c r="Q53" s="8">
        <f t="shared" si="9"/>
        <v>0</v>
      </c>
      <c r="R53" s="3">
        <v>10</v>
      </c>
      <c r="S53" s="10">
        <f>R53*3.2808</f>
        <v>32.808</v>
      </c>
      <c r="T53" s="3">
        <v>0</v>
      </c>
      <c r="U53" s="10">
        <f>T53*3.2808</f>
        <v>0</v>
      </c>
      <c r="V53" s="3">
        <v>0</v>
      </c>
      <c r="W53" s="3">
        <v>0</v>
      </c>
      <c r="X53" s="3">
        <v>0</v>
      </c>
      <c r="Y53" s="3">
        <v>0</v>
      </c>
      <c r="Z53" s="3" t="s">
        <v>57</v>
      </c>
      <c r="AA53" s="1">
        <f t="shared" si="3"/>
        <v>100</v>
      </c>
      <c r="AB53" s="1" t="str">
        <f t="shared" si="4"/>
        <v>Rim-6-POST</v>
      </c>
      <c r="AC53" s="1">
        <f t="shared" si="5"/>
        <v>6</v>
      </c>
      <c r="AD53" s="2">
        <f t="shared" si="6"/>
        <v>1</v>
      </c>
    </row>
    <row r="54" spans="1:30" x14ac:dyDescent="0.25">
      <c r="A54" s="3" t="s">
        <v>24</v>
      </c>
      <c r="B54" s="3">
        <v>6</v>
      </c>
      <c r="C54" s="4">
        <v>41529</v>
      </c>
      <c r="D54" s="3" t="s">
        <v>26</v>
      </c>
      <c r="E54" s="3">
        <v>11</v>
      </c>
      <c r="F54" s="3">
        <v>5</v>
      </c>
      <c r="G54" s="3" t="s">
        <v>27</v>
      </c>
      <c r="H54" s="3"/>
      <c r="I54" s="3">
        <v>12</v>
      </c>
      <c r="J54" s="3" t="s">
        <v>31</v>
      </c>
      <c r="K54" s="3" t="s">
        <v>34</v>
      </c>
      <c r="L54" s="3">
        <v>78</v>
      </c>
      <c r="M54" s="8">
        <f t="shared" si="7"/>
        <v>30.708600000000001</v>
      </c>
      <c r="N54" s="3">
        <v>42</v>
      </c>
      <c r="O54" s="8">
        <f t="shared" si="8"/>
        <v>137.7936</v>
      </c>
      <c r="P54" s="3">
        <v>13</v>
      </c>
      <c r="Q54" s="8">
        <f t="shared" si="9"/>
        <v>42.650400000000005</v>
      </c>
      <c r="AA54" s="1">
        <f t="shared" si="3"/>
        <v>69</v>
      </c>
      <c r="AB54" s="1" t="str">
        <f t="shared" si="4"/>
        <v>Rim-6-POST</v>
      </c>
      <c r="AC54" s="1">
        <f t="shared" si="5"/>
        <v>1</v>
      </c>
      <c r="AD54" s="2">
        <f t="shared" si="6"/>
        <v>1</v>
      </c>
    </row>
    <row r="55" spans="1:30" x14ac:dyDescent="0.25">
      <c r="A55" s="3" t="s">
        <v>24</v>
      </c>
      <c r="B55" s="3">
        <v>6</v>
      </c>
      <c r="C55" s="4">
        <v>41530</v>
      </c>
      <c r="D55" s="3" t="s">
        <v>26</v>
      </c>
      <c r="E55" s="3">
        <v>11</v>
      </c>
      <c r="F55" s="3">
        <v>5</v>
      </c>
      <c r="G55" s="3" t="s">
        <v>27</v>
      </c>
      <c r="H55" s="3"/>
      <c r="I55" s="3">
        <v>12</v>
      </c>
      <c r="J55" s="3" t="s">
        <v>31</v>
      </c>
      <c r="K55" s="3" t="s">
        <v>34</v>
      </c>
      <c r="L55" s="3">
        <v>78</v>
      </c>
      <c r="M55" s="8">
        <f t="shared" si="7"/>
        <v>30.708600000000001</v>
      </c>
      <c r="N55" s="3">
        <v>42</v>
      </c>
      <c r="O55" s="8">
        <f t="shared" si="8"/>
        <v>137.7936</v>
      </c>
      <c r="P55" s="3">
        <v>13</v>
      </c>
      <c r="Q55" s="8">
        <f t="shared" si="9"/>
        <v>42.650400000000005</v>
      </c>
      <c r="R55" s="3">
        <v>10</v>
      </c>
      <c r="S55" s="10">
        <f>R55*3.2808</f>
        <v>32.808</v>
      </c>
      <c r="T55" s="3">
        <v>0</v>
      </c>
      <c r="U55" s="10">
        <f>T55*3.2808</f>
        <v>0</v>
      </c>
      <c r="V55" s="3">
        <v>0</v>
      </c>
      <c r="W55" s="3">
        <v>0</v>
      </c>
      <c r="X55" s="3">
        <v>0</v>
      </c>
      <c r="Y55" s="3">
        <v>0</v>
      </c>
      <c r="Z55" s="3" t="s">
        <v>58</v>
      </c>
      <c r="AA55" s="1">
        <f t="shared" si="3"/>
        <v>69</v>
      </c>
      <c r="AB55" s="1" t="str">
        <f t="shared" si="4"/>
        <v>Rim-6-POST</v>
      </c>
      <c r="AC55" s="1">
        <f t="shared" si="5"/>
        <v>1</v>
      </c>
      <c r="AD55" s="2">
        <f t="shared" si="6"/>
        <v>1</v>
      </c>
    </row>
    <row r="56" spans="1:30" x14ac:dyDescent="0.25">
      <c r="A56" s="3" t="s">
        <v>24</v>
      </c>
      <c r="B56" s="3">
        <v>6</v>
      </c>
      <c r="C56" s="4">
        <v>41516</v>
      </c>
      <c r="D56" s="3" t="s">
        <v>25</v>
      </c>
      <c r="E56" s="3">
        <v>12</v>
      </c>
      <c r="F56" s="3">
        <v>5</v>
      </c>
      <c r="G56" s="3" t="s">
        <v>27</v>
      </c>
      <c r="H56" s="3"/>
      <c r="I56" s="3">
        <v>18</v>
      </c>
      <c r="J56" s="3" t="s">
        <v>31</v>
      </c>
      <c r="K56" s="3" t="s">
        <v>33</v>
      </c>
      <c r="L56" s="3">
        <v>107</v>
      </c>
      <c r="M56" s="8">
        <f t="shared" si="7"/>
        <v>42.125900000000001</v>
      </c>
      <c r="N56" s="3">
        <v>34</v>
      </c>
      <c r="O56" s="8">
        <f t="shared" si="8"/>
        <v>111.5472</v>
      </c>
      <c r="P56" s="3">
        <v>10</v>
      </c>
      <c r="Q56" s="8">
        <f t="shared" si="9"/>
        <v>32.808</v>
      </c>
      <c r="AA56" s="1">
        <f t="shared" si="3"/>
        <v>71</v>
      </c>
      <c r="AB56" s="1" t="str">
        <f t="shared" si="4"/>
        <v>Rim-6-PRE</v>
      </c>
      <c r="AC56" s="1">
        <f t="shared" si="5"/>
        <v>1</v>
      </c>
      <c r="AD56" s="2">
        <f t="shared" si="6"/>
        <v>1</v>
      </c>
    </row>
    <row r="57" spans="1:30" x14ac:dyDescent="0.25">
      <c r="A57" s="3" t="s">
        <v>24</v>
      </c>
      <c r="B57" s="3">
        <v>6</v>
      </c>
      <c r="C57" s="4">
        <v>41528</v>
      </c>
      <c r="D57" s="3" t="s">
        <v>26</v>
      </c>
      <c r="E57" s="3">
        <v>12</v>
      </c>
      <c r="F57" s="3">
        <v>5</v>
      </c>
      <c r="G57" s="3" t="s">
        <v>27</v>
      </c>
      <c r="H57" s="3"/>
      <c r="I57" s="3">
        <v>18</v>
      </c>
      <c r="J57" s="3" t="s">
        <v>31</v>
      </c>
      <c r="K57" s="3" t="s">
        <v>33</v>
      </c>
      <c r="L57" s="3">
        <v>107</v>
      </c>
      <c r="M57" s="8">
        <f t="shared" si="7"/>
        <v>42.125900000000001</v>
      </c>
      <c r="N57" s="3">
        <v>34</v>
      </c>
      <c r="O57" s="8">
        <f t="shared" si="8"/>
        <v>111.5472</v>
      </c>
      <c r="P57" s="3">
        <v>10</v>
      </c>
      <c r="Q57" s="8">
        <f t="shared" si="9"/>
        <v>32.808</v>
      </c>
      <c r="R57" s="3">
        <v>10</v>
      </c>
      <c r="S57" s="10">
        <f>R57*3.2808</f>
        <v>32.808</v>
      </c>
      <c r="T57" s="3">
        <v>0</v>
      </c>
      <c r="U57" s="10">
        <f>T57*3.2808</f>
        <v>0</v>
      </c>
      <c r="V57" s="3">
        <v>0</v>
      </c>
      <c r="W57" s="3">
        <v>0</v>
      </c>
      <c r="X57" s="3">
        <v>0</v>
      </c>
      <c r="Y57" s="3">
        <v>0</v>
      </c>
      <c r="AA57" s="1">
        <f t="shared" si="3"/>
        <v>71</v>
      </c>
      <c r="AB57" s="1" t="str">
        <f t="shared" si="4"/>
        <v>Rim-6-POST</v>
      </c>
      <c r="AC57" s="1">
        <f t="shared" si="5"/>
        <v>1</v>
      </c>
      <c r="AD57" s="2">
        <f t="shared" si="6"/>
        <v>1</v>
      </c>
    </row>
    <row r="58" spans="1:30" x14ac:dyDescent="0.25">
      <c r="A58" s="3" t="s">
        <v>24</v>
      </c>
      <c r="B58" s="3">
        <v>6</v>
      </c>
      <c r="C58" s="4">
        <v>41516</v>
      </c>
      <c r="D58" s="3" t="s">
        <v>25</v>
      </c>
      <c r="E58" s="3">
        <v>13</v>
      </c>
      <c r="F58" s="3">
        <v>5</v>
      </c>
      <c r="G58" s="3" t="s">
        <v>27</v>
      </c>
      <c r="H58" s="3"/>
      <c r="I58" s="3">
        <v>21</v>
      </c>
      <c r="J58" s="3" t="s">
        <v>31</v>
      </c>
      <c r="K58" s="3" t="s">
        <v>33</v>
      </c>
      <c r="L58" s="3">
        <v>94</v>
      </c>
      <c r="M58" s="8">
        <f t="shared" si="7"/>
        <v>37.007799999999996</v>
      </c>
      <c r="N58" s="3">
        <v>49</v>
      </c>
      <c r="O58" s="8">
        <f t="shared" si="8"/>
        <v>160.75920000000002</v>
      </c>
      <c r="P58" s="3">
        <v>10</v>
      </c>
      <c r="Q58" s="8">
        <f t="shared" si="9"/>
        <v>32.808</v>
      </c>
      <c r="AA58" s="1">
        <f t="shared" si="3"/>
        <v>80</v>
      </c>
      <c r="AB58" s="1" t="str">
        <f t="shared" si="4"/>
        <v>Rim-6-PRE</v>
      </c>
      <c r="AC58" s="1">
        <f t="shared" si="5"/>
        <v>1</v>
      </c>
      <c r="AD58" s="2">
        <f t="shared" si="6"/>
        <v>1</v>
      </c>
    </row>
    <row r="59" spans="1:30" x14ac:dyDescent="0.25">
      <c r="A59" s="3" t="s">
        <v>24</v>
      </c>
      <c r="B59" s="3">
        <v>6</v>
      </c>
      <c r="C59" s="4">
        <v>41528</v>
      </c>
      <c r="D59" s="3" t="s">
        <v>26</v>
      </c>
      <c r="E59" s="3">
        <v>13</v>
      </c>
      <c r="F59" s="3">
        <v>5</v>
      </c>
      <c r="G59" s="3" t="s">
        <v>27</v>
      </c>
      <c r="H59" s="3"/>
      <c r="I59" s="3">
        <v>21</v>
      </c>
      <c r="J59" s="3" t="s">
        <v>31</v>
      </c>
      <c r="K59" s="3" t="s">
        <v>33</v>
      </c>
      <c r="L59" s="3">
        <v>94</v>
      </c>
      <c r="M59" s="8">
        <f t="shared" si="7"/>
        <v>37.007799999999996</v>
      </c>
      <c r="N59" s="3">
        <v>49</v>
      </c>
      <c r="O59" s="8">
        <f t="shared" si="8"/>
        <v>160.75920000000002</v>
      </c>
      <c r="P59" s="3">
        <v>10</v>
      </c>
      <c r="Q59" s="8">
        <f t="shared" si="9"/>
        <v>32.808</v>
      </c>
      <c r="R59" s="3">
        <v>0</v>
      </c>
      <c r="S59" s="10">
        <f>R59*3.2808</f>
        <v>0</v>
      </c>
      <c r="T59" s="3">
        <v>0</v>
      </c>
      <c r="U59" s="10">
        <f>T59*3.2808</f>
        <v>0</v>
      </c>
      <c r="V59" s="3">
        <v>0</v>
      </c>
      <c r="W59" s="3">
        <v>0</v>
      </c>
      <c r="X59" s="3">
        <v>0</v>
      </c>
      <c r="Y59" s="3">
        <v>0</v>
      </c>
      <c r="AA59" s="1">
        <f t="shared" si="3"/>
        <v>80</v>
      </c>
      <c r="AB59" s="1" t="str">
        <f t="shared" si="4"/>
        <v>Rim-6-POST</v>
      </c>
      <c r="AC59" s="1">
        <f t="shared" si="5"/>
        <v>1</v>
      </c>
      <c r="AD59" s="2">
        <f t="shared" si="6"/>
        <v>1</v>
      </c>
    </row>
    <row r="60" spans="1:30" x14ac:dyDescent="0.25">
      <c r="A60" s="3" t="s">
        <v>24</v>
      </c>
      <c r="B60" s="3">
        <v>6</v>
      </c>
      <c r="C60" s="4">
        <v>41516</v>
      </c>
      <c r="D60" s="3" t="s">
        <v>25</v>
      </c>
      <c r="E60" s="3">
        <v>14</v>
      </c>
      <c r="F60" s="3">
        <v>5</v>
      </c>
      <c r="G60" s="3" t="s">
        <v>28</v>
      </c>
      <c r="H60" s="3"/>
      <c r="I60" s="3">
        <v>43</v>
      </c>
      <c r="J60" s="3" t="s">
        <v>31</v>
      </c>
      <c r="K60" s="3" t="s">
        <v>34</v>
      </c>
      <c r="L60" s="3">
        <v>23</v>
      </c>
      <c r="M60" s="8">
        <f t="shared" si="7"/>
        <v>9.0550999999999995</v>
      </c>
      <c r="N60" s="3">
        <v>12</v>
      </c>
      <c r="O60" s="8">
        <f t="shared" si="8"/>
        <v>39.369600000000005</v>
      </c>
      <c r="P60" s="3">
        <v>2</v>
      </c>
      <c r="Q60" s="8">
        <f t="shared" si="9"/>
        <v>6.5616000000000003</v>
      </c>
      <c r="AA60" s="1">
        <f t="shared" si="3"/>
        <v>83</v>
      </c>
      <c r="AB60" s="1" t="str">
        <f t="shared" si="4"/>
        <v>Rim-6-PRE</v>
      </c>
      <c r="AC60" s="1">
        <f t="shared" si="5"/>
        <v>1</v>
      </c>
      <c r="AD60" s="2">
        <f t="shared" si="6"/>
        <v>11</v>
      </c>
    </row>
    <row r="61" spans="1:30" x14ac:dyDescent="0.25">
      <c r="A61" s="3" t="s">
        <v>24</v>
      </c>
      <c r="B61" s="3">
        <v>6</v>
      </c>
      <c r="C61" s="4">
        <v>41528</v>
      </c>
      <c r="D61" s="3" t="s">
        <v>26</v>
      </c>
      <c r="E61" s="3">
        <v>14</v>
      </c>
      <c r="F61" s="3">
        <v>5</v>
      </c>
      <c r="G61" s="3" t="s">
        <v>28</v>
      </c>
      <c r="H61" s="3"/>
      <c r="I61" s="3">
        <v>43</v>
      </c>
      <c r="J61" s="3" t="s">
        <v>31</v>
      </c>
      <c r="K61" s="3" t="s">
        <v>34</v>
      </c>
      <c r="L61" s="3">
        <v>23</v>
      </c>
      <c r="M61" s="8">
        <f t="shared" si="7"/>
        <v>9.0550999999999995</v>
      </c>
      <c r="N61" s="3">
        <v>12</v>
      </c>
      <c r="O61" s="8">
        <f t="shared" si="8"/>
        <v>39.369600000000005</v>
      </c>
      <c r="P61" s="3">
        <v>2</v>
      </c>
      <c r="Q61" s="8">
        <f t="shared" si="9"/>
        <v>6.5616000000000003</v>
      </c>
      <c r="R61" s="3">
        <v>0.5</v>
      </c>
      <c r="S61" s="10">
        <f>R61*3.2808</f>
        <v>1.6404000000000001</v>
      </c>
      <c r="T61" s="3">
        <v>0</v>
      </c>
      <c r="U61" s="10">
        <f>T61*3.2808</f>
        <v>0</v>
      </c>
      <c r="V61" s="3">
        <v>0</v>
      </c>
      <c r="W61" s="3">
        <v>0</v>
      </c>
      <c r="X61" s="3">
        <v>0</v>
      </c>
      <c r="Y61" s="3">
        <v>0</v>
      </c>
      <c r="AA61" s="1">
        <f t="shared" si="3"/>
        <v>83</v>
      </c>
      <c r="AB61" s="1" t="str">
        <f t="shared" si="4"/>
        <v>Rim-6-POST</v>
      </c>
      <c r="AC61" s="1">
        <f t="shared" si="5"/>
        <v>1</v>
      </c>
      <c r="AD61" s="2">
        <f t="shared" si="6"/>
        <v>11</v>
      </c>
    </row>
    <row r="62" spans="1:30" x14ac:dyDescent="0.25">
      <c r="A62" s="3" t="s">
        <v>24</v>
      </c>
      <c r="B62" s="3">
        <v>6</v>
      </c>
      <c r="C62" s="4">
        <v>41516</v>
      </c>
      <c r="D62" s="3" t="s">
        <v>25</v>
      </c>
      <c r="E62" s="3">
        <v>15</v>
      </c>
      <c r="F62" s="3">
        <v>5</v>
      </c>
      <c r="G62" s="3" t="s">
        <v>28</v>
      </c>
      <c r="H62" s="3"/>
      <c r="I62" s="3">
        <v>29</v>
      </c>
      <c r="J62" s="3" t="s">
        <v>31</v>
      </c>
      <c r="K62" s="3" t="s">
        <v>33</v>
      </c>
      <c r="L62" s="3">
        <v>167</v>
      </c>
      <c r="M62" s="8">
        <f t="shared" si="7"/>
        <v>65.747900000000001</v>
      </c>
      <c r="N62" s="3">
        <v>48</v>
      </c>
      <c r="O62" s="8">
        <f t="shared" si="8"/>
        <v>157.47840000000002</v>
      </c>
      <c r="P62" s="3">
        <v>17</v>
      </c>
      <c r="Q62" s="8">
        <f t="shared" si="9"/>
        <v>55.773600000000002</v>
      </c>
      <c r="AA62" s="1">
        <f t="shared" si="3"/>
        <v>65</v>
      </c>
      <c r="AB62" s="1" t="str">
        <f t="shared" si="4"/>
        <v>Rim-6-PRE</v>
      </c>
      <c r="AC62" s="1">
        <f t="shared" si="5"/>
        <v>1</v>
      </c>
      <c r="AD62" s="2">
        <f t="shared" si="6"/>
        <v>0</v>
      </c>
    </row>
    <row r="63" spans="1:30" x14ac:dyDescent="0.25">
      <c r="A63" s="3" t="s">
        <v>24</v>
      </c>
      <c r="B63" s="3">
        <v>6</v>
      </c>
      <c r="C63" s="4">
        <v>41528</v>
      </c>
      <c r="D63" s="3" t="s">
        <v>26</v>
      </c>
      <c r="E63" s="3">
        <v>15</v>
      </c>
      <c r="F63" s="3">
        <v>5</v>
      </c>
      <c r="G63" s="3" t="s">
        <v>28</v>
      </c>
      <c r="H63" s="3"/>
      <c r="I63" s="3">
        <v>29</v>
      </c>
      <c r="J63" s="3" t="s">
        <v>31</v>
      </c>
      <c r="K63" s="3" t="s">
        <v>33</v>
      </c>
      <c r="L63" s="3">
        <v>167</v>
      </c>
      <c r="M63" s="8">
        <f t="shared" si="7"/>
        <v>65.747900000000001</v>
      </c>
      <c r="N63" s="3">
        <v>48</v>
      </c>
      <c r="O63" s="8">
        <f t="shared" si="8"/>
        <v>157.47840000000002</v>
      </c>
      <c r="P63" s="3">
        <v>17</v>
      </c>
      <c r="Q63" s="8">
        <f t="shared" si="9"/>
        <v>55.773600000000002</v>
      </c>
      <c r="R63" s="3">
        <v>0</v>
      </c>
      <c r="S63" s="10">
        <f>R63*3.2808</f>
        <v>0</v>
      </c>
      <c r="T63" s="3">
        <v>0</v>
      </c>
      <c r="U63" s="10">
        <f>T63*3.2808</f>
        <v>0</v>
      </c>
      <c r="V63" s="3">
        <v>0</v>
      </c>
      <c r="W63" s="3">
        <v>0</v>
      </c>
      <c r="X63" s="3">
        <v>0</v>
      </c>
      <c r="Y63" s="3">
        <v>0</v>
      </c>
      <c r="AA63" s="1">
        <f t="shared" si="3"/>
        <v>65</v>
      </c>
      <c r="AB63" s="1" t="str">
        <f t="shared" si="4"/>
        <v>Rim-6-POST</v>
      </c>
      <c r="AC63" s="1">
        <f t="shared" si="5"/>
        <v>1</v>
      </c>
      <c r="AD63" s="2">
        <f t="shared" si="6"/>
        <v>0</v>
      </c>
    </row>
    <row r="64" spans="1:30" x14ac:dyDescent="0.25">
      <c r="A64" s="3" t="s">
        <v>24</v>
      </c>
      <c r="B64" s="3">
        <v>6</v>
      </c>
      <c r="C64" s="4">
        <v>41516</v>
      </c>
      <c r="D64" s="3" t="s">
        <v>25</v>
      </c>
      <c r="E64" s="3">
        <v>16</v>
      </c>
      <c r="F64" s="3">
        <v>5</v>
      </c>
      <c r="G64" s="3" t="s">
        <v>28</v>
      </c>
      <c r="H64" s="3"/>
      <c r="I64" s="3">
        <v>55</v>
      </c>
      <c r="J64" s="3" t="s">
        <v>31</v>
      </c>
      <c r="K64" s="3" t="s">
        <v>33</v>
      </c>
      <c r="L64" s="3">
        <v>153</v>
      </c>
      <c r="M64" s="8">
        <f t="shared" si="7"/>
        <v>60.2361</v>
      </c>
      <c r="N64" s="3">
        <v>53</v>
      </c>
      <c r="O64" s="8">
        <f t="shared" si="8"/>
        <v>173.88240000000002</v>
      </c>
      <c r="P64" s="7">
        <v>18</v>
      </c>
      <c r="Q64" s="8">
        <f t="shared" si="9"/>
        <v>59.054400000000001</v>
      </c>
      <c r="AA64" s="1">
        <f t="shared" si="3"/>
        <v>66</v>
      </c>
      <c r="AB64" s="1" t="str">
        <f t="shared" si="4"/>
        <v>Rim-6-PRE</v>
      </c>
      <c r="AC64" s="1">
        <f t="shared" si="5"/>
        <v>1</v>
      </c>
      <c r="AD64" s="2">
        <f t="shared" si="6"/>
        <v>0</v>
      </c>
    </row>
    <row r="65" spans="1:30" x14ac:dyDescent="0.25">
      <c r="A65" s="3" t="s">
        <v>24</v>
      </c>
      <c r="B65" s="3">
        <v>6</v>
      </c>
      <c r="C65" s="4">
        <v>41528</v>
      </c>
      <c r="D65" s="3" t="s">
        <v>26</v>
      </c>
      <c r="E65" s="3">
        <v>16</v>
      </c>
      <c r="F65" s="3">
        <v>5</v>
      </c>
      <c r="G65" s="3" t="s">
        <v>28</v>
      </c>
      <c r="H65" s="3"/>
      <c r="I65" s="3">
        <v>55</v>
      </c>
      <c r="J65" s="3" t="s">
        <v>31</v>
      </c>
      <c r="K65" s="3" t="s">
        <v>33</v>
      </c>
      <c r="L65" s="3">
        <v>153</v>
      </c>
      <c r="M65" s="8">
        <f t="shared" si="7"/>
        <v>60.2361</v>
      </c>
      <c r="N65" s="3">
        <v>53</v>
      </c>
      <c r="O65" s="8">
        <f t="shared" si="8"/>
        <v>173.88240000000002</v>
      </c>
      <c r="P65" s="7">
        <v>18</v>
      </c>
      <c r="Q65" s="8">
        <f t="shared" si="9"/>
        <v>59.054400000000001</v>
      </c>
      <c r="R65" s="3">
        <v>1</v>
      </c>
      <c r="S65" s="10">
        <f>R65*3.2808</f>
        <v>3.2808000000000002</v>
      </c>
      <c r="T65" s="3">
        <v>0</v>
      </c>
      <c r="U65" s="10">
        <f>T65*3.2808</f>
        <v>0</v>
      </c>
      <c r="V65" s="3">
        <v>0</v>
      </c>
      <c r="W65" s="3">
        <v>0</v>
      </c>
      <c r="X65" s="3">
        <v>0</v>
      </c>
      <c r="Y65" s="3">
        <v>0</v>
      </c>
      <c r="Z65" s="6" t="s">
        <v>77</v>
      </c>
      <c r="AA65" s="1">
        <f t="shared" si="3"/>
        <v>66</v>
      </c>
      <c r="AB65" s="1" t="str">
        <f t="shared" si="4"/>
        <v>Rim-6-POST</v>
      </c>
      <c r="AC65" s="1">
        <f t="shared" si="5"/>
        <v>1</v>
      </c>
      <c r="AD65" s="2">
        <f t="shared" si="6"/>
        <v>0</v>
      </c>
    </row>
    <row r="66" spans="1:30" x14ac:dyDescent="0.25">
      <c r="A66" s="3" t="s">
        <v>24</v>
      </c>
      <c r="B66" s="3">
        <v>6</v>
      </c>
      <c r="C66" s="4">
        <v>41516</v>
      </c>
      <c r="D66" s="3" t="s">
        <v>25</v>
      </c>
      <c r="E66" s="3">
        <v>17</v>
      </c>
      <c r="F66" s="3">
        <v>5</v>
      </c>
      <c r="G66" s="3" t="s">
        <v>78</v>
      </c>
      <c r="H66" s="3"/>
      <c r="I66" s="3">
        <v>170</v>
      </c>
      <c r="J66" s="3" t="s">
        <v>31</v>
      </c>
      <c r="K66" s="3" t="s">
        <v>34</v>
      </c>
      <c r="L66" s="3">
        <v>76</v>
      </c>
      <c r="M66" s="8">
        <f t="shared" ref="M66:M97" si="10">L66*0.3937</f>
        <v>29.921199999999999</v>
      </c>
      <c r="N66" s="3">
        <v>37</v>
      </c>
      <c r="O66" s="8">
        <f t="shared" ref="O66:O97" si="11">N66*3.2808</f>
        <v>121.3896</v>
      </c>
      <c r="P66" s="3">
        <v>9</v>
      </c>
      <c r="Q66" s="8">
        <f t="shared" ref="Q66:Q97" si="12">P66*3.2808</f>
        <v>29.527200000000001</v>
      </c>
      <c r="AA66" s="1">
        <f t="shared" ref="AA66:AA129" si="13">ROUND(((O66-Q66)/O66)*100,0)</f>
        <v>76</v>
      </c>
      <c r="AB66" s="1" t="str">
        <f t="shared" ref="AB66:AB129" si="14">CONCATENATE(A66,"-",B66,"-",D66)</f>
        <v>Rim-6-PRE</v>
      </c>
      <c r="AC66" s="1">
        <f t="shared" ref="AC66:AC129" si="15">IF(J66="L",1,6)</f>
        <v>1</v>
      </c>
      <c r="AD66" s="2">
        <f t="shared" ref="AD66:AD129" si="16">ROUND(F66/(M66^2*0.005454),0)</f>
        <v>1</v>
      </c>
    </row>
    <row r="67" spans="1:30" x14ac:dyDescent="0.25">
      <c r="A67" s="3" t="s">
        <v>24</v>
      </c>
      <c r="B67" s="3">
        <v>6</v>
      </c>
      <c r="C67" s="4">
        <v>41528</v>
      </c>
      <c r="D67" s="3" t="s">
        <v>26</v>
      </c>
      <c r="E67" s="3">
        <v>17</v>
      </c>
      <c r="F67" s="3">
        <v>5</v>
      </c>
      <c r="G67" s="3" t="s">
        <v>78</v>
      </c>
      <c r="H67" s="3"/>
      <c r="I67" s="3">
        <v>170</v>
      </c>
      <c r="J67" s="3" t="s">
        <v>31</v>
      </c>
      <c r="K67" s="3" t="s">
        <v>34</v>
      </c>
      <c r="L67" s="3">
        <v>76</v>
      </c>
      <c r="M67" s="8">
        <f t="shared" si="10"/>
        <v>29.921199999999999</v>
      </c>
      <c r="N67" s="3">
        <v>37</v>
      </c>
      <c r="O67" s="8">
        <f t="shared" si="11"/>
        <v>121.3896</v>
      </c>
      <c r="P67" s="3">
        <v>9</v>
      </c>
      <c r="Q67" s="8">
        <f t="shared" si="12"/>
        <v>29.527200000000001</v>
      </c>
      <c r="R67" s="3">
        <v>10</v>
      </c>
      <c r="S67" s="10">
        <f>R67*3.2808</f>
        <v>32.808</v>
      </c>
      <c r="T67" s="3">
        <v>0</v>
      </c>
      <c r="U67" s="10">
        <f>T67*3.2808</f>
        <v>0</v>
      </c>
      <c r="V67" s="3">
        <v>0</v>
      </c>
      <c r="W67" s="3">
        <v>0</v>
      </c>
      <c r="X67" s="3">
        <v>0</v>
      </c>
      <c r="Y67" s="3">
        <v>0</v>
      </c>
      <c r="AA67" s="1">
        <f t="shared" si="13"/>
        <v>76</v>
      </c>
      <c r="AB67" s="1" t="str">
        <f t="shared" si="14"/>
        <v>Rim-6-POST</v>
      </c>
      <c r="AC67" s="1">
        <f t="shared" si="15"/>
        <v>1</v>
      </c>
      <c r="AD67" s="2">
        <f t="shared" si="16"/>
        <v>1</v>
      </c>
    </row>
    <row r="68" spans="1:30" x14ac:dyDescent="0.25">
      <c r="A68" s="3" t="s">
        <v>24</v>
      </c>
      <c r="B68" s="3">
        <v>6</v>
      </c>
      <c r="C68" s="4">
        <v>41516</v>
      </c>
      <c r="D68" s="3" t="s">
        <v>25</v>
      </c>
      <c r="E68" s="3">
        <v>18</v>
      </c>
      <c r="F68" s="3">
        <v>5</v>
      </c>
      <c r="G68" s="3" t="s">
        <v>27</v>
      </c>
      <c r="H68" s="3"/>
      <c r="I68" s="3">
        <v>170</v>
      </c>
      <c r="J68" s="3" t="s">
        <v>31</v>
      </c>
      <c r="K68" s="3" t="s">
        <v>34</v>
      </c>
      <c r="L68" s="3">
        <v>46</v>
      </c>
      <c r="M68" s="8">
        <f t="shared" si="10"/>
        <v>18.110199999999999</v>
      </c>
      <c r="N68" s="3">
        <v>28</v>
      </c>
      <c r="O68" s="8">
        <f t="shared" si="11"/>
        <v>91.862400000000008</v>
      </c>
      <c r="P68" s="3">
        <v>7</v>
      </c>
      <c r="Q68" s="8">
        <f t="shared" si="12"/>
        <v>22.965600000000002</v>
      </c>
      <c r="AA68" s="1">
        <f t="shared" si="13"/>
        <v>75</v>
      </c>
      <c r="AB68" s="1" t="str">
        <f t="shared" si="14"/>
        <v>Rim-6-PRE</v>
      </c>
      <c r="AC68" s="1">
        <f t="shared" si="15"/>
        <v>1</v>
      </c>
      <c r="AD68" s="2">
        <f t="shared" si="16"/>
        <v>3</v>
      </c>
    </row>
    <row r="69" spans="1:30" x14ac:dyDescent="0.25">
      <c r="A69" s="3" t="s">
        <v>24</v>
      </c>
      <c r="B69" s="3">
        <v>6</v>
      </c>
      <c r="C69" s="4">
        <v>41528</v>
      </c>
      <c r="D69" s="3" t="s">
        <v>26</v>
      </c>
      <c r="E69" s="3">
        <v>18</v>
      </c>
      <c r="F69" s="3">
        <v>5</v>
      </c>
      <c r="G69" s="3" t="s">
        <v>27</v>
      </c>
      <c r="H69" s="3"/>
      <c r="I69" s="3">
        <v>170</v>
      </c>
      <c r="J69" s="3" t="s">
        <v>31</v>
      </c>
      <c r="K69" s="3" t="s">
        <v>34</v>
      </c>
      <c r="L69" s="3">
        <v>46</v>
      </c>
      <c r="M69" s="8">
        <f t="shared" si="10"/>
        <v>18.110199999999999</v>
      </c>
      <c r="N69" s="3">
        <v>28</v>
      </c>
      <c r="O69" s="8">
        <f t="shared" si="11"/>
        <v>91.862400000000008</v>
      </c>
      <c r="P69" s="3">
        <v>7</v>
      </c>
      <c r="Q69" s="8">
        <f t="shared" si="12"/>
        <v>22.965600000000002</v>
      </c>
      <c r="R69" s="3">
        <v>8</v>
      </c>
      <c r="S69" s="10">
        <f>R69*3.2808</f>
        <v>26.246400000000001</v>
      </c>
      <c r="T69" s="3">
        <v>0</v>
      </c>
      <c r="U69" s="10">
        <f>T69*3.2808</f>
        <v>0</v>
      </c>
      <c r="V69" s="3">
        <v>0</v>
      </c>
      <c r="W69" s="3">
        <v>0</v>
      </c>
      <c r="X69" s="3">
        <v>0</v>
      </c>
      <c r="Y69" s="3">
        <v>0</v>
      </c>
      <c r="AA69" s="1">
        <f t="shared" si="13"/>
        <v>75</v>
      </c>
      <c r="AB69" s="1" t="str">
        <f t="shared" si="14"/>
        <v>Rim-6-POST</v>
      </c>
      <c r="AC69" s="1">
        <f t="shared" si="15"/>
        <v>1</v>
      </c>
      <c r="AD69" s="2">
        <f t="shared" si="16"/>
        <v>3</v>
      </c>
    </row>
    <row r="70" spans="1:30" hidden="1" x14ac:dyDescent="0.25">
      <c r="A70" s="3" t="s">
        <v>24</v>
      </c>
      <c r="B70" s="3">
        <v>7</v>
      </c>
      <c r="C70" s="4">
        <v>41517</v>
      </c>
      <c r="D70" s="3" t="s">
        <v>25</v>
      </c>
      <c r="E70" s="3">
        <v>1</v>
      </c>
      <c r="F70" s="3">
        <v>40</v>
      </c>
      <c r="G70" s="3" t="s">
        <v>29</v>
      </c>
      <c r="H70" s="3">
        <v>5</v>
      </c>
      <c r="I70" s="3">
        <v>38</v>
      </c>
      <c r="J70" s="3" t="s">
        <v>31</v>
      </c>
      <c r="K70" s="3" t="s">
        <v>33</v>
      </c>
      <c r="L70" s="3">
        <v>55.5</v>
      </c>
      <c r="M70" s="8">
        <f t="shared" si="10"/>
        <v>21.850349999999999</v>
      </c>
      <c r="N70" s="3">
        <v>27</v>
      </c>
      <c r="O70" s="8">
        <f t="shared" si="11"/>
        <v>88.581600000000009</v>
      </c>
      <c r="P70" s="3">
        <v>8</v>
      </c>
      <c r="Q70" s="8">
        <f t="shared" si="12"/>
        <v>26.246400000000001</v>
      </c>
      <c r="AA70" s="1">
        <f t="shared" si="13"/>
        <v>70</v>
      </c>
      <c r="AB70" s="1" t="str">
        <f t="shared" si="14"/>
        <v>Rim-7-PRE</v>
      </c>
      <c r="AC70" s="1">
        <f t="shared" si="15"/>
        <v>1</v>
      </c>
      <c r="AD70" s="2">
        <f t="shared" si="16"/>
        <v>15</v>
      </c>
    </row>
    <row r="71" spans="1:30" hidden="1" x14ac:dyDescent="0.25">
      <c r="A71" s="3" t="s">
        <v>24</v>
      </c>
      <c r="B71" s="3">
        <v>7</v>
      </c>
      <c r="C71" s="4">
        <v>41523</v>
      </c>
      <c r="D71" s="3" t="s">
        <v>26</v>
      </c>
      <c r="E71" s="3">
        <v>1</v>
      </c>
      <c r="F71" s="3">
        <v>40</v>
      </c>
      <c r="G71" s="3" t="s">
        <v>29</v>
      </c>
      <c r="H71" s="3">
        <v>5</v>
      </c>
      <c r="I71" s="3">
        <v>38</v>
      </c>
      <c r="J71" s="3" t="s">
        <v>31</v>
      </c>
      <c r="K71" s="3" t="s">
        <v>33</v>
      </c>
      <c r="L71" s="3">
        <v>55.5</v>
      </c>
      <c r="M71" s="8">
        <f t="shared" si="10"/>
        <v>21.850349999999999</v>
      </c>
      <c r="N71" s="3">
        <v>27</v>
      </c>
      <c r="O71" s="8">
        <f t="shared" si="11"/>
        <v>88.581600000000009</v>
      </c>
      <c r="P71" s="3">
        <v>8</v>
      </c>
      <c r="Q71" s="8">
        <f t="shared" si="12"/>
        <v>26.246400000000001</v>
      </c>
      <c r="R71" s="3">
        <v>4</v>
      </c>
      <c r="S71" s="10">
        <f>R71*3.2808</f>
        <v>13.123200000000001</v>
      </c>
      <c r="T71" s="3">
        <v>0</v>
      </c>
      <c r="U71" s="10">
        <f>T71*3.2808</f>
        <v>0</v>
      </c>
      <c r="V71" s="3">
        <v>0</v>
      </c>
      <c r="W71" s="3">
        <v>0</v>
      </c>
      <c r="X71" s="3">
        <v>0</v>
      </c>
      <c r="Y71" s="3">
        <v>0</v>
      </c>
      <c r="Z71" s="3" t="s">
        <v>59</v>
      </c>
      <c r="AA71" s="1">
        <f t="shared" si="13"/>
        <v>70</v>
      </c>
      <c r="AB71" s="1" t="str">
        <f t="shared" si="14"/>
        <v>Rim-7-POST</v>
      </c>
      <c r="AC71" s="1">
        <f t="shared" si="15"/>
        <v>1</v>
      </c>
      <c r="AD71" s="2">
        <f t="shared" si="16"/>
        <v>15</v>
      </c>
    </row>
    <row r="72" spans="1:30" hidden="1" x14ac:dyDescent="0.25">
      <c r="A72" s="3" t="s">
        <v>24</v>
      </c>
      <c r="B72" s="3">
        <v>7</v>
      </c>
      <c r="C72" s="4">
        <v>41517</v>
      </c>
      <c r="D72" s="3" t="s">
        <v>25</v>
      </c>
      <c r="E72" s="3">
        <v>2</v>
      </c>
      <c r="F72" s="3">
        <v>40</v>
      </c>
      <c r="G72" s="3" t="s">
        <v>29</v>
      </c>
      <c r="H72" s="3">
        <v>2</v>
      </c>
      <c r="I72" s="3">
        <v>92</v>
      </c>
      <c r="J72" s="3" t="s">
        <v>31</v>
      </c>
      <c r="K72" s="3" t="s">
        <v>30</v>
      </c>
      <c r="L72" s="3">
        <v>59</v>
      </c>
      <c r="M72" s="8">
        <f t="shared" si="10"/>
        <v>23.228300000000001</v>
      </c>
      <c r="N72" s="3">
        <v>32</v>
      </c>
      <c r="O72" s="8">
        <f t="shared" si="11"/>
        <v>104.98560000000001</v>
      </c>
      <c r="P72" s="3">
        <v>11</v>
      </c>
      <c r="Q72" s="8">
        <f t="shared" si="12"/>
        <v>36.088799999999999</v>
      </c>
      <c r="AA72" s="1">
        <f t="shared" si="13"/>
        <v>66</v>
      </c>
      <c r="AB72" s="1" t="str">
        <f t="shared" si="14"/>
        <v>Rim-7-PRE</v>
      </c>
      <c r="AC72" s="1">
        <f t="shared" si="15"/>
        <v>1</v>
      </c>
      <c r="AD72" s="2">
        <f t="shared" si="16"/>
        <v>14</v>
      </c>
    </row>
    <row r="73" spans="1:30" hidden="1" x14ac:dyDescent="0.25">
      <c r="A73" s="3" t="s">
        <v>24</v>
      </c>
      <c r="B73" s="3">
        <v>7</v>
      </c>
      <c r="C73" s="4">
        <v>41518</v>
      </c>
      <c r="D73" s="3" t="s">
        <v>26</v>
      </c>
      <c r="E73" s="3">
        <v>2</v>
      </c>
      <c r="F73" s="3">
        <v>40</v>
      </c>
      <c r="G73" s="3" t="s">
        <v>29</v>
      </c>
      <c r="H73" s="3">
        <v>2</v>
      </c>
      <c r="I73" s="3">
        <v>92</v>
      </c>
      <c r="J73" s="3" t="s">
        <v>31</v>
      </c>
      <c r="K73" s="3" t="s">
        <v>30</v>
      </c>
      <c r="L73" s="3">
        <v>59</v>
      </c>
      <c r="M73" s="8">
        <f t="shared" si="10"/>
        <v>23.228300000000001</v>
      </c>
      <c r="N73" s="3">
        <v>32</v>
      </c>
      <c r="O73" s="8">
        <f t="shared" si="11"/>
        <v>104.98560000000001</v>
      </c>
      <c r="P73" s="3">
        <v>11</v>
      </c>
      <c r="Q73" s="8">
        <f t="shared" si="12"/>
        <v>36.088799999999999</v>
      </c>
      <c r="R73" s="3">
        <v>1.5</v>
      </c>
      <c r="S73" s="10">
        <f>R73*3.2808</f>
        <v>4.9212000000000007</v>
      </c>
      <c r="T73" s="3">
        <v>0</v>
      </c>
      <c r="U73" s="10">
        <f>T73*3.2808</f>
        <v>0</v>
      </c>
      <c r="V73" s="3">
        <v>0</v>
      </c>
      <c r="W73" s="3">
        <v>0</v>
      </c>
      <c r="X73" s="3">
        <v>0</v>
      </c>
      <c r="Y73" s="3">
        <v>0</v>
      </c>
      <c r="AA73" s="1">
        <f t="shared" si="13"/>
        <v>66</v>
      </c>
      <c r="AB73" s="1" t="str">
        <f t="shared" si="14"/>
        <v>Rim-7-POST</v>
      </c>
      <c r="AC73" s="1">
        <f t="shared" si="15"/>
        <v>1</v>
      </c>
      <c r="AD73" s="2">
        <f t="shared" si="16"/>
        <v>14</v>
      </c>
    </row>
    <row r="74" spans="1:30" hidden="1" x14ac:dyDescent="0.25">
      <c r="A74" s="3" t="s">
        <v>24</v>
      </c>
      <c r="B74" s="3">
        <v>7</v>
      </c>
      <c r="C74" s="4">
        <v>41517</v>
      </c>
      <c r="D74" s="3" t="s">
        <v>25</v>
      </c>
      <c r="E74" s="3">
        <v>3</v>
      </c>
      <c r="F74" s="3">
        <v>40</v>
      </c>
      <c r="G74" s="3" t="s">
        <v>29</v>
      </c>
      <c r="H74" s="3">
        <v>10</v>
      </c>
      <c r="I74" s="3">
        <v>92</v>
      </c>
      <c r="J74" s="3" t="s">
        <v>31</v>
      </c>
      <c r="K74" s="3" t="s">
        <v>30</v>
      </c>
      <c r="L74" s="3">
        <v>59</v>
      </c>
      <c r="M74" s="8">
        <f t="shared" si="10"/>
        <v>23.228300000000001</v>
      </c>
      <c r="N74" s="3">
        <v>30</v>
      </c>
      <c r="O74" s="8">
        <f t="shared" si="11"/>
        <v>98.424000000000007</v>
      </c>
      <c r="P74" s="3">
        <v>10</v>
      </c>
      <c r="Q74" s="8">
        <f t="shared" si="12"/>
        <v>32.808</v>
      </c>
      <c r="AA74" s="1">
        <f t="shared" si="13"/>
        <v>67</v>
      </c>
      <c r="AB74" s="1" t="str">
        <f t="shared" si="14"/>
        <v>Rim-7-PRE</v>
      </c>
      <c r="AC74" s="1">
        <f t="shared" si="15"/>
        <v>1</v>
      </c>
      <c r="AD74" s="2">
        <f t="shared" si="16"/>
        <v>14</v>
      </c>
    </row>
    <row r="75" spans="1:30" hidden="1" x14ac:dyDescent="0.25">
      <c r="A75" s="3" t="s">
        <v>24</v>
      </c>
      <c r="B75" s="3">
        <v>7</v>
      </c>
      <c r="C75" s="4">
        <v>41523</v>
      </c>
      <c r="D75" s="3" t="s">
        <v>26</v>
      </c>
      <c r="E75" s="3">
        <v>3</v>
      </c>
      <c r="F75" s="3">
        <v>40</v>
      </c>
      <c r="G75" s="3" t="s">
        <v>29</v>
      </c>
      <c r="H75" s="3">
        <v>10</v>
      </c>
      <c r="I75" s="3">
        <v>92</v>
      </c>
      <c r="J75" s="3" t="s">
        <v>31</v>
      </c>
      <c r="K75" s="3" t="s">
        <v>30</v>
      </c>
      <c r="L75" s="3">
        <v>59</v>
      </c>
      <c r="M75" s="8">
        <f t="shared" si="10"/>
        <v>23.228300000000001</v>
      </c>
      <c r="N75" s="3">
        <v>30</v>
      </c>
      <c r="O75" s="8">
        <f t="shared" si="11"/>
        <v>98.424000000000007</v>
      </c>
      <c r="P75" s="3">
        <v>10</v>
      </c>
      <c r="Q75" s="8">
        <f t="shared" si="12"/>
        <v>32.808</v>
      </c>
      <c r="R75" s="3">
        <v>7</v>
      </c>
      <c r="S75" s="10">
        <f>R75*3.2808</f>
        <v>22.965600000000002</v>
      </c>
      <c r="T75" s="3">
        <v>0</v>
      </c>
      <c r="U75" s="10">
        <f>T75*3.2808</f>
        <v>0</v>
      </c>
      <c r="V75" s="3">
        <v>0</v>
      </c>
      <c r="W75" s="3">
        <v>0</v>
      </c>
      <c r="X75" s="3">
        <v>0</v>
      </c>
      <c r="Y75" s="3">
        <v>0</v>
      </c>
      <c r="Z75" s="3" t="s">
        <v>60</v>
      </c>
      <c r="AA75" s="1">
        <f t="shared" si="13"/>
        <v>67</v>
      </c>
      <c r="AB75" s="1" t="str">
        <f t="shared" si="14"/>
        <v>Rim-7-POST</v>
      </c>
      <c r="AC75" s="1">
        <f t="shared" si="15"/>
        <v>1</v>
      </c>
      <c r="AD75" s="2">
        <f t="shared" si="16"/>
        <v>14</v>
      </c>
    </row>
    <row r="76" spans="1:30" hidden="1" x14ac:dyDescent="0.25">
      <c r="A76" s="3" t="s">
        <v>24</v>
      </c>
      <c r="B76" s="3">
        <v>7</v>
      </c>
      <c r="C76" s="4">
        <v>41517</v>
      </c>
      <c r="D76" s="3" t="s">
        <v>25</v>
      </c>
      <c r="E76" s="3">
        <v>4</v>
      </c>
      <c r="F76" s="3">
        <v>40</v>
      </c>
      <c r="G76" s="3" t="s">
        <v>29</v>
      </c>
      <c r="H76" s="3">
        <v>12</v>
      </c>
      <c r="I76" s="3">
        <v>138</v>
      </c>
      <c r="J76" s="3" t="s">
        <v>31</v>
      </c>
      <c r="K76" s="3" t="s">
        <v>33</v>
      </c>
      <c r="L76" s="3">
        <v>68</v>
      </c>
      <c r="M76" s="8">
        <f t="shared" si="10"/>
        <v>26.771599999999999</v>
      </c>
      <c r="N76" s="3">
        <v>26</v>
      </c>
      <c r="O76" s="8">
        <f t="shared" si="11"/>
        <v>85.30080000000001</v>
      </c>
      <c r="P76" s="3">
        <v>12</v>
      </c>
      <c r="Q76" s="8">
        <f t="shared" si="12"/>
        <v>39.369600000000005</v>
      </c>
      <c r="AA76" s="1">
        <f t="shared" si="13"/>
        <v>54</v>
      </c>
      <c r="AB76" s="1" t="str">
        <f t="shared" si="14"/>
        <v>Rim-7-PRE</v>
      </c>
      <c r="AC76" s="1">
        <f t="shared" si="15"/>
        <v>1</v>
      </c>
      <c r="AD76" s="2">
        <f t="shared" si="16"/>
        <v>10</v>
      </c>
    </row>
    <row r="77" spans="1:30" hidden="1" x14ac:dyDescent="0.25">
      <c r="A77" s="3" t="s">
        <v>24</v>
      </c>
      <c r="B77" s="3">
        <v>7</v>
      </c>
      <c r="C77" s="4">
        <v>41523</v>
      </c>
      <c r="D77" s="3" t="s">
        <v>26</v>
      </c>
      <c r="E77" s="3">
        <v>4</v>
      </c>
      <c r="F77" s="3">
        <v>40</v>
      </c>
      <c r="G77" s="3" t="s">
        <v>29</v>
      </c>
      <c r="H77" s="3">
        <v>12</v>
      </c>
      <c r="I77" s="3">
        <v>138</v>
      </c>
      <c r="J77" s="3" t="s">
        <v>31</v>
      </c>
      <c r="K77" s="3" t="s">
        <v>33</v>
      </c>
      <c r="L77" s="3">
        <v>68</v>
      </c>
      <c r="M77" s="8">
        <f t="shared" si="10"/>
        <v>26.771599999999999</v>
      </c>
      <c r="N77" s="3">
        <v>26</v>
      </c>
      <c r="O77" s="8">
        <f t="shared" si="11"/>
        <v>85.30080000000001</v>
      </c>
      <c r="P77" s="3">
        <v>12</v>
      </c>
      <c r="Q77" s="8">
        <f t="shared" si="12"/>
        <v>39.369600000000005</v>
      </c>
      <c r="R77" s="3">
        <v>6</v>
      </c>
      <c r="S77" s="10">
        <f>R77*3.2808</f>
        <v>19.684800000000003</v>
      </c>
      <c r="T77" s="3">
        <v>0</v>
      </c>
      <c r="U77" s="10">
        <f>T77*3.2808</f>
        <v>0</v>
      </c>
      <c r="V77" s="3">
        <v>0</v>
      </c>
      <c r="W77" s="3">
        <v>0</v>
      </c>
      <c r="X77" s="3">
        <v>0</v>
      </c>
      <c r="Y77" s="3">
        <v>0</v>
      </c>
      <c r="AA77" s="1">
        <f t="shared" si="13"/>
        <v>54</v>
      </c>
      <c r="AB77" s="1" t="str">
        <f t="shared" si="14"/>
        <v>Rim-7-POST</v>
      </c>
      <c r="AC77" s="1">
        <f t="shared" si="15"/>
        <v>1</v>
      </c>
      <c r="AD77" s="2">
        <f t="shared" si="16"/>
        <v>10</v>
      </c>
    </row>
    <row r="78" spans="1:30" hidden="1" x14ac:dyDescent="0.25">
      <c r="A78" s="3" t="s">
        <v>24</v>
      </c>
      <c r="B78" s="3">
        <v>7</v>
      </c>
      <c r="C78" s="4">
        <v>41517</v>
      </c>
      <c r="D78" s="3" t="s">
        <v>25</v>
      </c>
      <c r="E78" s="3">
        <v>5</v>
      </c>
      <c r="F78" s="3">
        <v>40</v>
      </c>
      <c r="G78" s="3" t="s">
        <v>29</v>
      </c>
      <c r="H78" s="3">
        <v>7</v>
      </c>
      <c r="I78" s="3">
        <v>182</v>
      </c>
      <c r="J78" s="3" t="s">
        <v>31</v>
      </c>
      <c r="K78" s="3" t="s">
        <v>33</v>
      </c>
      <c r="L78" s="3">
        <v>57</v>
      </c>
      <c r="M78" s="8">
        <f t="shared" si="10"/>
        <v>22.440899999999999</v>
      </c>
      <c r="N78" s="3">
        <v>25</v>
      </c>
      <c r="O78" s="8">
        <f t="shared" si="11"/>
        <v>82.02000000000001</v>
      </c>
      <c r="P78" s="3">
        <v>11</v>
      </c>
      <c r="Q78" s="8">
        <f t="shared" si="12"/>
        <v>36.088799999999999</v>
      </c>
      <c r="AA78" s="1">
        <f t="shared" si="13"/>
        <v>56</v>
      </c>
      <c r="AB78" s="1" t="str">
        <f t="shared" si="14"/>
        <v>Rim-7-PRE</v>
      </c>
      <c r="AC78" s="1">
        <f t="shared" si="15"/>
        <v>1</v>
      </c>
      <c r="AD78" s="2">
        <f t="shared" si="16"/>
        <v>15</v>
      </c>
    </row>
    <row r="79" spans="1:30" hidden="1" x14ac:dyDescent="0.25">
      <c r="A79" s="3" t="s">
        <v>24</v>
      </c>
      <c r="B79" s="3">
        <v>7</v>
      </c>
      <c r="C79" s="4">
        <v>41523</v>
      </c>
      <c r="D79" s="3" t="s">
        <v>26</v>
      </c>
      <c r="E79" s="3">
        <v>5</v>
      </c>
      <c r="F79" s="3">
        <v>40</v>
      </c>
      <c r="G79" s="3" t="s">
        <v>29</v>
      </c>
      <c r="H79" s="3">
        <v>7</v>
      </c>
      <c r="I79" s="3">
        <v>182</v>
      </c>
      <c r="J79" s="3" t="s">
        <v>31</v>
      </c>
      <c r="K79" s="3" t="s">
        <v>33</v>
      </c>
      <c r="L79" s="3">
        <v>57</v>
      </c>
      <c r="M79" s="8">
        <f t="shared" si="10"/>
        <v>22.440899999999999</v>
      </c>
      <c r="N79" s="3">
        <v>25</v>
      </c>
      <c r="O79" s="8">
        <f t="shared" si="11"/>
        <v>82.02000000000001</v>
      </c>
      <c r="P79" s="3">
        <v>11</v>
      </c>
      <c r="Q79" s="8">
        <f t="shared" si="12"/>
        <v>36.088799999999999</v>
      </c>
      <c r="R79" s="3">
        <v>6.5</v>
      </c>
      <c r="S79" s="10">
        <f>R79*3.2808</f>
        <v>21.325200000000002</v>
      </c>
      <c r="T79" s="3">
        <v>0</v>
      </c>
      <c r="U79" s="10">
        <f>T79*3.2808</f>
        <v>0</v>
      </c>
      <c r="V79" s="3">
        <v>0</v>
      </c>
      <c r="W79" s="3">
        <v>0</v>
      </c>
      <c r="X79" s="3">
        <v>0</v>
      </c>
      <c r="Y79" s="3">
        <v>0</v>
      </c>
      <c r="AA79" s="1">
        <f t="shared" si="13"/>
        <v>56</v>
      </c>
      <c r="AB79" s="1" t="str">
        <f t="shared" si="14"/>
        <v>Rim-7-POST</v>
      </c>
      <c r="AC79" s="1">
        <f t="shared" si="15"/>
        <v>1</v>
      </c>
      <c r="AD79" s="2">
        <f t="shared" si="16"/>
        <v>15</v>
      </c>
    </row>
    <row r="80" spans="1:30" hidden="1" x14ac:dyDescent="0.25">
      <c r="A80" s="3" t="s">
        <v>24</v>
      </c>
      <c r="B80" s="3">
        <v>7</v>
      </c>
      <c r="C80" s="4">
        <v>41517</v>
      </c>
      <c r="D80" s="3" t="s">
        <v>25</v>
      </c>
      <c r="E80" s="3">
        <v>6</v>
      </c>
      <c r="F80" s="3">
        <v>40</v>
      </c>
      <c r="G80" s="3" t="s">
        <v>29</v>
      </c>
      <c r="H80" s="3">
        <v>10</v>
      </c>
      <c r="I80" s="3">
        <v>224</v>
      </c>
      <c r="J80" s="3" t="s">
        <v>31</v>
      </c>
      <c r="K80" s="3" t="s">
        <v>33</v>
      </c>
      <c r="L80" s="3">
        <v>60</v>
      </c>
      <c r="M80" s="8">
        <f t="shared" si="10"/>
        <v>23.622</v>
      </c>
      <c r="N80" s="3">
        <v>26</v>
      </c>
      <c r="O80" s="8">
        <f t="shared" si="11"/>
        <v>85.30080000000001</v>
      </c>
      <c r="P80" s="3">
        <v>10</v>
      </c>
      <c r="Q80" s="8">
        <f t="shared" si="12"/>
        <v>32.808</v>
      </c>
      <c r="AA80" s="1">
        <f t="shared" si="13"/>
        <v>62</v>
      </c>
      <c r="AB80" s="1" t="str">
        <f t="shared" si="14"/>
        <v>Rim-7-PRE</v>
      </c>
      <c r="AC80" s="1">
        <f t="shared" si="15"/>
        <v>1</v>
      </c>
      <c r="AD80" s="2">
        <f t="shared" si="16"/>
        <v>13</v>
      </c>
    </row>
    <row r="81" spans="1:30" hidden="1" x14ac:dyDescent="0.25">
      <c r="A81" s="3" t="s">
        <v>24</v>
      </c>
      <c r="B81" s="3">
        <v>7</v>
      </c>
      <c r="C81" s="4">
        <v>41523</v>
      </c>
      <c r="D81" s="3" t="s">
        <v>26</v>
      </c>
      <c r="E81" s="3">
        <v>6</v>
      </c>
      <c r="F81" s="3">
        <v>40</v>
      </c>
      <c r="G81" s="3" t="s">
        <v>29</v>
      </c>
      <c r="H81" s="3">
        <v>10</v>
      </c>
      <c r="I81" s="3">
        <v>224</v>
      </c>
      <c r="J81" s="3" t="s">
        <v>31</v>
      </c>
      <c r="K81" s="3" t="s">
        <v>33</v>
      </c>
      <c r="L81" s="3">
        <v>60</v>
      </c>
      <c r="M81" s="8">
        <f t="shared" si="10"/>
        <v>23.622</v>
      </c>
      <c r="N81" s="3">
        <v>26</v>
      </c>
      <c r="O81" s="8">
        <f t="shared" si="11"/>
        <v>85.30080000000001</v>
      </c>
      <c r="P81" s="3">
        <v>10</v>
      </c>
      <c r="Q81" s="8">
        <f t="shared" si="12"/>
        <v>32.808</v>
      </c>
      <c r="R81" s="3">
        <v>4</v>
      </c>
      <c r="S81" s="10">
        <f>R81*3.2808</f>
        <v>13.123200000000001</v>
      </c>
      <c r="T81" s="3">
        <v>0</v>
      </c>
      <c r="U81" s="10">
        <f>T81*3.2808</f>
        <v>0</v>
      </c>
      <c r="V81" s="3">
        <v>0</v>
      </c>
      <c r="W81" s="3">
        <v>0</v>
      </c>
      <c r="X81" s="3">
        <v>0</v>
      </c>
      <c r="Y81" s="3">
        <v>0</v>
      </c>
      <c r="AA81" s="1">
        <f t="shared" si="13"/>
        <v>62</v>
      </c>
      <c r="AB81" s="1" t="str">
        <f t="shared" si="14"/>
        <v>Rim-7-POST</v>
      </c>
      <c r="AC81" s="1">
        <f t="shared" si="15"/>
        <v>1</v>
      </c>
      <c r="AD81" s="2">
        <f t="shared" si="16"/>
        <v>13</v>
      </c>
    </row>
    <row r="82" spans="1:30" hidden="1" x14ac:dyDescent="0.25">
      <c r="A82" s="3" t="s">
        <v>24</v>
      </c>
      <c r="B82" s="3">
        <v>7</v>
      </c>
      <c r="C82" s="4">
        <v>41517</v>
      </c>
      <c r="D82" s="3" t="s">
        <v>25</v>
      </c>
      <c r="E82" s="3">
        <v>7</v>
      </c>
      <c r="F82" s="3">
        <v>40</v>
      </c>
      <c r="G82" s="3" t="s">
        <v>29</v>
      </c>
      <c r="H82" s="3">
        <v>8</v>
      </c>
      <c r="I82" s="3">
        <v>262</v>
      </c>
      <c r="J82" s="3" t="s">
        <v>31</v>
      </c>
      <c r="K82" s="3" t="s">
        <v>33</v>
      </c>
      <c r="L82" s="3">
        <v>64</v>
      </c>
      <c r="M82" s="8">
        <f t="shared" si="10"/>
        <v>25.1968</v>
      </c>
      <c r="N82" s="3">
        <v>27</v>
      </c>
      <c r="O82" s="8">
        <f t="shared" si="11"/>
        <v>88.581600000000009</v>
      </c>
      <c r="P82" s="3">
        <v>12</v>
      </c>
      <c r="Q82" s="8">
        <f t="shared" si="12"/>
        <v>39.369600000000005</v>
      </c>
      <c r="AA82" s="1">
        <f t="shared" si="13"/>
        <v>56</v>
      </c>
      <c r="AB82" s="1" t="str">
        <f t="shared" si="14"/>
        <v>Rim-7-PRE</v>
      </c>
      <c r="AC82" s="1">
        <f t="shared" si="15"/>
        <v>1</v>
      </c>
      <c r="AD82" s="2">
        <f t="shared" si="16"/>
        <v>12</v>
      </c>
    </row>
    <row r="83" spans="1:30" hidden="1" x14ac:dyDescent="0.25">
      <c r="A83" s="3" t="s">
        <v>24</v>
      </c>
      <c r="B83" s="3">
        <v>7</v>
      </c>
      <c r="C83" s="4">
        <v>41523</v>
      </c>
      <c r="D83" s="3" t="s">
        <v>26</v>
      </c>
      <c r="E83" s="3">
        <v>7</v>
      </c>
      <c r="F83" s="3">
        <v>40</v>
      </c>
      <c r="G83" s="3" t="s">
        <v>29</v>
      </c>
      <c r="H83" s="3">
        <v>8</v>
      </c>
      <c r="I83" s="3">
        <v>262</v>
      </c>
      <c r="J83" s="3" t="s">
        <v>31</v>
      </c>
      <c r="K83" s="3" t="s">
        <v>33</v>
      </c>
      <c r="L83" s="3">
        <v>64</v>
      </c>
      <c r="M83" s="8">
        <f t="shared" si="10"/>
        <v>25.1968</v>
      </c>
      <c r="N83" s="3">
        <v>27</v>
      </c>
      <c r="O83" s="8">
        <f t="shared" si="11"/>
        <v>88.581600000000009</v>
      </c>
      <c r="P83" s="3">
        <v>12</v>
      </c>
      <c r="Q83" s="8">
        <f t="shared" si="12"/>
        <v>39.369600000000005</v>
      </c>
      <c r="R83" s="3">
        <v>1</v>
      </c>
      <c r="S83" s="10">
        <f>R83*3.2808</f>
        <v>3.2808000000000002</v>
      </c>
      <c r="T83" s="3">
        <v>0</v>
      </c>
      <c r="U83" s="10">
        <f>T83*3.2808</f>
        <v>0</v>
      </c>
      <c r="V83" s="3">
        <v>0</v>
      </c>
      <c r="W83" s="3">
        <v>0</v>
      </c>
      <c r="X83" s="3">
        <v>0</v>
      </c>
      <c r="Y83" s="3">
        <v>0</v>
      </c>
      <c r="AA83" s="1">
        <f t="shared" si="13"/>
        <v>56</v>
      </c>
      <c r="AB83" s="1" t="str">
        <f t="shared" si="14"/>
        <v>Rim-7-POST</v>
      </c>
      <c r="AC83" s="1">
        <f t="shared" si="15"/>
        <v>1</v>
      </c>
      <c r="AD83" s="2">
        <f t="shared" si="16"/>
        <v>12</v>
      </c>
    </row>
    <row r="84" spans="1:30" hidden="1" x14ac:dyDescent="0.25">
      <c r="A84" s="3" t="s">
        <v>24</v>
      </c>
      <c r="B84" s="3">
        <v>7</v>
      </c>
      <c r="C84" s="4">
        <v>41517</v>
      </c>
      <c r="D84" s="3" t="s">
        <v>25</v>
      </c>
      <c r="E84" s="3">
        <v>8</v>
      </c>
      <c r="F84" s="3">
        <v>40</v>
      </c>
      <c r="G84" s="3" t="s">
        <v>29</v>
      </c>
      <c r="H84" s="3">
        <v>11</v>
      </c>
      <c r="I84" s="3">
        <v>312</v>
      </c>
      <c r="J84" s="3" t="s">
        <v>31</v>
      </c>
      <c r="K84" s="3" t="s">
        <v>33</v>
      </c>
      <c r="L84" s="3">
        <v>65</v>
      </c>
      <c r="M84" s="8">
        <f t="shared" si="10"/>
        <v>25.590499999999999</v>
      </c>
      <c r="N84" s="3">
        <v>28</v>
      </c>
      <c r="O84" s="8">
        <f t="shared" si="11"/>
        <v>91.862400000000008</v>
      </c>
      <c r="P84" s="3">
        <v>11</v>
      </c>
      <c r="Q84" s="8">
        <f t="shared" si="12"/>
        <v>36.088799999999999</v>
      </c>
      <c r="AA84" s="1">
        <f t="shared" si="13"/>
        <v>61</v>
      </c>
      <c r="AB84" s="1" t="str">
        <f t="shared" si="14"/>
        <v>Rim-7-PRE</v>
      </c>
      <c r="AC84" s="1">
        <f t="shared" si="15"/>
        <v>1</v>
      </c>
      <c r="AD84" s="2">
        <f t="shared" si="16"/>
        <v>11</v>
      </c>
    </row>
    <row r="85" spans="1:30" hidden="1" x14ac:dyDescent="0.25">
      <c r="A85" s="3" t="s">
        <v>24</v>
      </c>
      <c r="B85" s="3">
        <v>7</v>
      </c>
      <c r="C85" s="4">
        <v>41523</v>
      </c>
      <c r="D85" s="3" t="s">
        <v>26</v>
      </c>
      <c r="E85" s="3">
        <v>8</v>
      </c>
      <c r="F85" s="3">
        <v>40</v>
      </c>
      <c r="G85" s="3" t="s">
        <v>29</v>
      </c>
      <c r="H85" s="3">
        <v>11</v>
      </c>
      <c r="I85" s="3">
        <v>312</v>
      </c>
      <c r="J85" s="3" t="s">
        <v>31</v>
      </c>
      <c r="K85" s="3" t="s">
        <v>33</v>
      </c>
      <c r="L85" s="3">
        <v>65</v>
      </c>
      <c r="M85" s="8">
        <f t="shared" si="10"/>
        <v>25.590499999999999</v>
      </c>
      <c r="N85" s="3">
        <v>28</v>
      </c>
      <c r="O85" s="8">
        <f t="shared" si="11"/>
        <v>91.862400000000008</v>
      </c>
      <c r="P85" s="3">
        <v>11</v>
      </c>
      <c r="Q85" s="8">
        <f t="shared" si="12"/>
        <v>36.088799999999999</v>
      </c>
      <c r="R85" s="3">
        <v>2</v>
      </c>
      <c r="S85" s="10">
        <f>R85*3.2808</f>
        <v>6.5616000000000003</v>
      </c>
      <c r="T85" s="3">
        <v>0</v>
      </c>
      <c r="U85" s="10">
        <f>T85*3.2808</f>
        <v>0</v>
      </c>
      <c r="V85" s="3">
        <v>0</v>
      </c>
      <c r="W85" s="3">
        <v>0</v>
      </c>
      <c r="X85" s="3">
        <v>0</v>
      </c>
      <c r="Y85" s="3">
        <v>0</v>
      </c>
      <c r="AA85" s="1">
        <f t="shared" si="13"/>
        <v>61</v>
      </c>
      <c r="AB85" s="1" t="str">
        <f t="shared" si="14"/>
        <v>Rim-7-POST</v>
      </c>
      <c r="AC85" s="1">
        <f t="shared" si="15"/>
        <v>1</v>
      </c>
      <c r="AD85" s="2">
        <f t="shared" si="16"/>
        <v>11</v>
      </c>
    </row>
    <row r="86" spans="1:30" hidden="1" x14ac:dyDescent="0.25">
      <c r="A86" s="3" t="s">
        <v>24</v>
      </c>
      <c r="B86" s="3">
        <v>8</v>
      </c>
      <c r="C86" s="4">
        <v>41517</v>
      </c>
      <c r="D86" s="3" t="s">
        <v>25</v>
      </c>
      <c r="E86" s="3">
        <v>1</v>
      </c>
      <c r="F86" s="3">
        <v>20</v>
      </c>
      <c r="G86" s="3" t="s">
        <v>29</v>
      </c>
      <c r="H86" s="3">
        <v>7</v>
      </c>
      <c r="I86" s="3">
        <v>202</v>
      </c>
      <c r="J86" s="3" t="s">
        <v>31</v>
      </c>
      <c r="K86" s="3" t="s">
        <v>33</v>
      </c>
      <c r="L86" s="3">
        <v>70.2</v>
      </c>
      <c r="M86" s="8">
        <f t="shared" si="10"/>
        <v>27.637740000000001</v>
      </c>
      <c r="N86" s="3">
        <v>29</v>
      </c>
      <c r="O86" s="8">
        <f t="shared" si="11"/>
        <v>95.143200000000007</v>
      </c>
      <c r="P86" s="3">
        <v>11</v>
      </c>
      <c r="Q86" s="8">
        <f t="shared" si="12"/>
        <v>36.088799999999999</v>
      </c>
      <c r="AA86" s="1">
        <f t="shared" si="13"/>
        <v>62</v>
      </c>
      <c r="AB86" s="1" t="str">
        <f t="shared" si="14"/>
        <v>Rim-8-PRE</v>
      </c>
      <c r="AC86" s="1">
        <f t="shared" si="15"/>
        <v>1</v>
      </c>
      <c r="AD86" s="2">
        <f t="shared" si="16"/>
        <v>5</v>
      </c>
    </row>
    <row r="87" spans="1:30" hidden="1" x14ac:dyDescent="0.25">
      <c r="A87" s="3" t="s">
        <v>24</v>
      </c>
      <c r="B87" s="3">
        <v>8</v>
      </c>
      <c r="C87" s="4">
        <v>41523</v>
      </c>
      <c r="D87" s="3" t="s">
        <v>26</v>
      </c>
      <c r="E87" s="3">
        <v>1</v>
      </c>
      <c r="F87" s="3">
        <v>20</v>
      </c>
      <c r="G87" s="3" t="s">
        <v>29</v>
      </c>
      <c r="H87" s="3">
        <v>7</v>
      </c>
      <c r="I87" s="3">
        <v>202</v>
      </c>
      <c r="J87" s="3" t="s">
        <v>31</v>
      </c>
      <c r="K87" s="3" t="s">
        <v>33</v>
      </c>
      <c r="L87" s="3">
        <v>70.2</v>
      </c>
      <c r="M87" s="8">
        <f t="shared" si="10"/>
        <v>27.637740000000001</v>
      </c>
      <c r="N87" s="3">
        <v>29</v>
      </c>
      <c r="O87" s="8">
        <f t="shared" si="11"/>
        <v>95.143200000000007</v>
      </c>
      <c r="P87" s="3">
        <v>11</v>
      </c>
      <c r="Q87" s="8">
        <f t="shared" si="12"/>
        <v>36.088799999999999</v>
      </c>
      <c r="R87" s="3">
        <v>3</v>
      </c>
      <c r="S87" s="10">
        <f>R87*3.2808</f>
        <v>9.8424000000000014</v>
      </c>
      <c r="T87" s="3">
        <v>0</v>
      </c>
      <c r="U87" s="10">
        <f>T87*3.2808</f>
        <v>0</v>
      </c>
      <c r="V87" s="3">
        <v>0</v>
      </c>
      <c r="W87" s="3">
        <v>0</v>
      </c>
      <c r="X87" s="3">
        <v>0</v>
      </c>
      <c r="Y87" s="3">
        <v>0</v>
      </c>
      <c r="Z87" s="3" t="s">
        <v>68</v>
      </c>
      <c r="AA87" s="1">
        <f t="shared" si="13"/>
        <v>62</v>
      </c>
      <c r="AB87" s="1" t="str">
        <f t="shared" si="14"/>
        <v>Rim-8-POST</v>
      </c>
      <c r="AC87" s="1">
        <f t="shared" si="15"/>
        <v>1</v>
      </c>
      <c r="AD87" s="2">
        <f t="shared" si="16"/>
        <v>5</v>
      </c>
    </row>
    <row r="88" spans="1:30" hidden="1" x14ac:dyDescent="0.25">
      <c r="A88" s="3" t="s">
        <v>24</v>
      </c>
      <c r="B88" s="3">
        <v>8</v>
      </c>
      <c r="C88" s="4">
        <v>41517</v>
      </c>
      <c r="D88" s="3" t="s">
        <v>25</v>
      </c>
      <c r="E88" s="3">
        <v>2</v>
      </c>
      <c r="F88" s="3">
        <v>20</v>
      </c>
      <c r="G88" s="3" t="s">
        <v>29</v>
      </c>
      <c r="H88" s="3">
        <v>12.5</v>
      </c>
      <c r="I88" s="3">
        <v>186</v>
      </c>
      <c r="J88" s="3" t="s">
        <v>31</v>
      </c>
      <c r="K88" s="3" t="s">
        <v>33</v>
      </c>
      <c r="L88" s="3">
        <v>59.2</v>
      </c>
      <c r="M88" s="8">
        <f t="shared" si="10"/>
        <v>23.307040000000001</v>
      </c>
      <c r="N88" s="3">
        <v>30</v>
      </c>
      <c r="O88" s="8">
        <f t="shared" si="11"/>
        <v>98.424000000000007</v>
      </c>
      <c r="P88" s="3">
        <v>10</v>
      </c>
      <c r="Q88" s="8">
        <f t="shared" si="12"/>
        <v>32.808</v>
      </c>
      <c r="AA88" s="1">
        <f t="shared" si="13"/>
        <v>67</v>
      </c>
      <c r="AB88" s="1" t="str">
        <f t="shared" si="14"/>
        <v>Rim-8-PRE</v>
      </c>
      <c r="AC88" s="1">
        <f t="shared" si="15"/>
        <v>1</v>
      </c>
      <c r="AD88" s="2">
        <f t="shared" si="16"/>
        <v>7</v>
      </c>
    </row>
    <row r="89" spans="1:30" hidden="1" x14ac:dyDescent="0.25">
      <c r="A89" s="3" t="s">
        <v>24</v>
      </c>
      <c r="B89" s="3">
        <v>8</v>
      </c>
      <c r="C89" s="4">
        <v>41523</v>
      </c>
      <c r="D89" s="3" t="s">
        <v>26</v>
      </c>
      <c r="E89" s="3">
        <v>2</v>
      </c>
      <c r="F89" s="3">
        <v>20</v>
      </c>
      <c r="G89" s="3" t="s">
        <v>29</v>
      </c>
      <c r="H89" s="3">
        <v>12.5</v>
      </c>
      <c r="I89" s="3">
        <v>186</v>
      </c>
      <c r="J89" s="3" t="s">
        <v>31</v>
      </c>
      <c r="K89" s="3" t="s">
        <v>33</v>
      </c>
      <c r="L89" s="3">
        <v>59.2</v>
      </c>
      <c r="M89" s="8">
        <f t="shared" si="10"/>
        <v>23.307040000000001</v>
      </c>
      <c r="N89" s="3">
        <v>30</v>
      </c>
      <c r="O89" s="8">
        <f t="shared" si="11"/>
        <v>98.424000000000007</v>
      </c>
      <c r="P89" s="3">
        <v>10</v>
      </c>
      <c r="Q89" s="8">
        <f t="shared" si="12"/>
        <v>32.808</v>
      </c>
      <c r="R89" s="3">
        <v>3.5</v>
      </c>
      <c r="S89" s="10">
        <f>R89*3.2808</f>
        <v>11.482800000000001</v>
      </c>
      <c r="T89" s="3">
        <v>0</v>
      </c>
      <c r="U89" s="10">
        <f>T89*3.2808</f>
        <v>0</v>
      </c>
      <c r="V89" s="3">
        <v>0</v>
      </c>
      <c r="W89" s="3">
        <v>0</v>
      </c>
      <c r="X89" s="3">
        <v>0</v>
      </c>
      <c r="Y89" s="3">
        <v>0</v>
      </c>
      <c r="AA89" s="1">
        <f t="shared" si="13"/>
        <v>67</v>
      </c>
      <c r="AB89" s="1" t="str">
        <f t="shared" si="14"/>
        <v>Rim-8-POST</v>
      </c>
      <c r="AC89" s="1">
        <f t="shared" si="15"/>
        <v>1</v>
      </c>
      <c r="AD89" s="2">
        <f t="shared" si="16"/>
        <v>7</v>
      </c>
    </row>
    <row r="90" spans="1:30" hidden="1" x14ac:dyDescent="0.25">
      <c r="A90" s="3" t="s">
        <v>24</v>
      </c>
      <c r="B90" s="3">
        <v>8</v>
      </c>
      <c r="C90" s="4">
        <v>41517</v>
      </c>
      <c r="D90" s="3" t="s">
        <v>25</v>
      </c>
      <c r="E90" s="3">
        <v>3</v>
      </c>
      <c r="F90" s="3">
        <v>20</v>
      </c>
      <c r="G90" s="3" t="s">
        <v>29</v>
      </c>
      <c r="H90" s="3">
        <v>17</v>
      </c>
      <c r="I90" s="3">
        <v>178</v>
      </c>
      <c r="J90" s="3" t="s">
        <v>31</v>
      </c>
      <c r="K90" s="3" t="s">
        <v>33</v>
      </c>
      <c r="L90" s="3">
        <v>62</v>
      </c>
      <c r="M90" s="8">
        <f t="shared" si="10"/>
        <v>24.409399999999998</v>
      </c>
      <c r="N90" s="3">
        <v>31</v>
      </c>
      <c r="O90" s="8">
        <f t="shared" si="11"/>
        <v>101.70480000000001</v>
      </c>
      <c r="P90" s="3">
        <v>11</v>
      </c>
      <c r="Q90" s="8">
        <f t="shared" si="12"/>
        <v>36.088799999999999</v>
      </c>
      <c r="AA90" s="1">
        <f t="shared" si="13"/>
        <v>65</v>
      </c>
      <c r="AB90" s="1" t="str">
        <f t="shared" si="14"/>
        <v>Rim-8-PRE</v>
      </c>
      <c r="AC90" s="1">
        <f t="shared" si="15"/>
        <v>1</v>
      </c>
      <c r="AD90" s="2">
        <f t="shared" si="16"/>
        <v>6</v>
      </c>
    </row>
    <row r="91" spans="1:30" hidden="1" x14ac:dyDescent="0.25">
      <c r="A91" s="3" t="s">
        <v>24</v>
      </c>
      <c r="B91" s="3">
        <v>8</v>
      </c>
      <c r="C91" s="4">
        <v>41523</v>
      </c>
      <c r="D91" s="3" t="s">
        <v>26</v>
      </c>
      <c r="E91" s="3">
        <v>3</v>
      </c>
      <c r="F91" s="3">
        <v>20</v>
      </c>
      <c r="G91" s="3" t="s">
        <v>29</v>
      </c>
      <c r="H91" s="3">
        <v>17</v>
      </c>
      <c r="I91" s="3">
        <v>178</v>
      </c>
      <c r="J91" s="3" t="s">
        <v>31</v>
      </c>
      <c r="K91" s="3" t="s">
        <v>33</v>
      </c>
      <c r="L91" s="3">
        <v>62</v>
      </c>
      <c r="M91" s="8">
        <f t="shared" si="10"/>
        <v>24.409399999999998</v>
      </c>
      <c r="N91" s="3">
        <v>31</v>
      </c>
      <c r="O91" s="8">
        <f t="shared" si="11"/>
        <v>101.70480000000001</v>
      </c>
      <c r="P91" s="3">
        <v>11</v>
      </c>
      <c r="Q91" s="8">
        <f t="shared" si="12"/>
        <v>36.088799999999999</v>
      </c>
      <c r="R91" s="3">
        <v>4</v>
      </c>
      <c r="S91" s="10">
        <f>R91*3.2808</f>
        <v>13.123200000000001</v>
      </c>
      <c r="T91" s="3">
        <v>0</v>
      </c>
      <c r="U91" s="10">
        <f>T91*3.2808</f>
        <v>0</v>
      </c>
      <c r="V91" s="3">
        <v>0</v>
      </c>
      <c r="W91" s="3">
        <v>0</v>
      </c>
      <c r="X91" s="3">
        <v>0</v>
      </c>
      <c r="Y91" s="3">
        <v>0</v>
      </c>
      <c r="AA91" s="1">
        <f t="shared" si="13"/>
        <v>65</v>
      </c>
      <c r="AB91" s="1" t="str">
        <f t="shared" si="14"/>
        <v>Rim-8-POST</v>
      </c>
      <c r="AC91" s="1">
        <f t="shared" si="15"/>
        <v>1</v>
      </c>
      <c r="AD91" s="2">
        <f t="shared" si="16"/>
        <v>6</v>
      </c>
    </row>
    <row r="92" spans="1:30" hidden="1" x14ac:dyDescent="0.25">
      <c r="A92" s="3" t="s">
        <v>24</v>
      </c>
      <c r="B92" s="3">
        <v>8</v>
      </c>
      <c r="C92" s="4">
        <v>41517</v>
      </c>
      <c r="D92" s="3" t="s">
        <v>25</v>
      </c>
      <c r="E92" s="3">
        <v>4</v>
      </c>
      <c r="F92" s="3">
        <v>20</v>
      </c>
      <c r="G92" s="3" t="s">
        <v>29</v>
      </c>
      <c r="H92" s="3">
        <v>9.6</v>
      </c>
      <c r="I92" s="3">
        <v>159</v>
      </c>
      <c r="J92" s="3" t="s">
        <v>31</v>
      </c>
      <c r="K92" s="3" t="s">
        <v>33</v>
      </c>
      <c r="L92" s="3">
        <v>66</v>
      </c>
      <c r="M92" s="8">
        <f t="shared" si="10"/>
        <v>25.984200000000001</v>
      </c>
      <c r="N92" s="3">
        <v>30</v>
      </c>
      <c r="O92" s="8">
        <f t="shared" si="11"/>
        <v>98.424000000000007</v>
      </c>
      <c r="P92" s="3">
        <v>10</v>
      </c>
      <c r="Q92" s="8">
        <f t="shared" si="12"/>
        <v>32.808</v>
      </c>
      <c r="AA92" s="1">
        <f t="shared" si="13"/>
        <v>67</v>
      </c>
      <c r="AB92" s="1" t="str">
        <f t="shared" si="14"/>
        <v>Rim-8-PRE</v>
      </c>
      <c r="AC92" s="1">
        <f t="shared" si="15"/>
        <v>1</v>
      </c>
      <c r="AD92" s="2">
        <f t="shared" si="16"/>
        <v>5</v>
      </c>
    </row>
    <row r="93" spans="1:30" hidden="1" x14ac:dyDescent="0.25">
      <c r="A93" s="3" t="s">
        <v>24</v>
      </c>
      <c r="B93" s="3">
        <v>8</v>
      </c>
      <c r="C93" s="4">
        <v>41523</v>
      </c>
      <c r="D93" s="3" t="s">
        <v>26</v>
      </c>
      <c r="E93" s="3">
        <v>4</v>
      </c>
      <c r="F93" s="3">
        <v>20</v>
      </c>
      <c r="G93" s="3" t="s">
        <v>29</v>
      </c>
      <c r="H93" s="3">
        <v>9.6</v>
      </c>
      <c r="I93" s="3">
        <v>159</v>
      </c>
      <c r="J93" s="3" t="s">
        <v>31</v>
      </c>
      <c r="K93" s="3" t="s">
        <v>33</v>
      </c>
      <c r="L93" s="3">
        <v>66</v>
      </c>
      <c r="M93" s="8">
        <f t="shared" si="10"/>
        <v>25.984200000000001</v>
      </c>
      <c r="N93" s="3">
        <v>30</v>
      </c>
      <c r="O93" s="8">
        <f t="shared" si="11"/>
        <v>98.424000000000007</v>
      </c>
      <c r="P93" s="3">
        <v>10</v>
      </c>
      <c r="Q93" s="8">
        <f t="shared" si="12"/>
        <v>32.808</v>
      </c>
      <c r="R93" s="3">
        <v>6</v>
      </c>
      <c r="S93" s="10">
        <f>R93*3.2808</f>
        <v>19.684800000000003</v>
      </c>
      <c r="T93" s="3">
        <v>0</v>
      </c>
      <c r="U93" s="10">
        <f>T93*3.2808</f>
        <v>0</v>
      </c>
      <c r="V93" s="3">
        <v>0</v>
      </c>
      <c r="W93" s="3">
        <v>0</v>
      </c>
      <c r="X93" s="3">
        <v>0</v>
      </c>
      <c r="Y93" s="3">
        <v>0</v>
      </c>
      <c r="AA93" s="1">
        <f t="shared" si="13"/>
        <v>67</v>
      </c>
      <c r="AB93" s="1" t="str">
        <f t="shared" si="14"/>
        <v>Rim-8-POST</v>
      </c>
      <c r="AC93" s="1">
        <f t="shared" si="15"/>
        <v>1</v>
      </c>
      <c r="AD93" s="2">
        <f t="shared" si="16"/>
        <v>5</v>
      </c>
    </row>
    <row r="94" spans="1:30" hidden="1" x14ac:dyDescent="0.25">
      <c r="A94" s="3" t="s">
        <v>24</v>
      </c>
      <c r="B94" s="3">
        <v>8</v>
      </c>
      <c r="C94" s="4">
        <v>41517</v>
      </c>
      <c r="D94" s="3" t="s">
        <v>25</v>
      </c>
      <c r="E94" s="3">
        <v>5</v>
      </c>
      <c r="F94" s="3">
        <v>20</v>
      </c>
      <c r="G94" s="3" t="s">
        <v>29</v>
      </c>
      <c r="H94" s="3">
        <v>9</v>
      </c>
      <c r="I94" s="3">
        <v>116</v>
      </c>
      <c r="J94" s="3" t="s">
        <v>31</v>
      </c>
      <c r="K94" s="3" t="s">
        <v>33</v>
      </c>
      <c r="L94" s="3">
        <v>62.5</v>
      </c>
      <c r="M94" s="8">
        <f t="shared" si="10"/>
        <v>24.606249999999999</v>
      </c>
      <c r="N94" s="3">
        <v>32</v>
      </c>
      <c r="O94" s="8">
        <f t="shared" si="11"/>
        <v>104.98560000000001</v>
      </c>
      <c r="P94" s="3">
        <v>8</v>
      </c>
      <c r="Q94" s="8">
        <f t="shared" si="12"/>
        <v>26.246400000000001</v>
      </c>
      <c r="AA94" s="1">
        <f t="shared" si="13"/>
        <v>75</v>
      </c>
      <c r="AB94" s="1" t="str">
        <f t="shared" si="14"/>
        <v>Rim-8-PRE</v>
      </c>
      <c r="AC94" s="1">
        <f t="shared" si="15"/>
        <v>1</v>
      </c>
      <c r="AD94" s="2">
        <f t="shared" si="16"/>
        <v>6</v>
      </c>
    </row>
    <row r="95" spans="1:30" hidden="1" x14ac:dyDescent="0.25">
      <c r="A95" s="3" t="s">
        <v>24</v>
      </c>
      <c r="B95" s="3">
        <v>8</v>
      </c>
      <c r="C95" s="4">
        <v>41523</v>
      </c>
      <c r="D95" s="3" t="s">
        <v>26</v>
      </c>
      <c r="E95" s="3">
        <v>5</v>
      </c>
      <c r="F95" s="3">
        <v>20</v>
      </c>
      <c r="G95" s="3" t="s">
        <v>29</v>
      </c>
      <c r="H95" s="3">
        <v>9</v>
      </c>
      <c r="I95" s="3">
        <v>116</v>
      </c>
      <c r="J95" s="3" t="s">
        <v>31</v>
      </c>
      <c r="K95" s="3" t="s">
        <v>33</v>
      </c>
      <c r="L95" s="3">
        <v>62.5</v>
      </c>
      <c r="M95" s="8">
        <f t="shared" si="10"/>
        <v>24.606249999999999</v>
      </c>
      <c r="N95" s="3">
        <v>32</v>
      </c>
      <c r="O95" s="8">
        <f t="shared" si="11"/>
        <v>104.98560000000001</v>
      </c>
      <c r="P95" s="3">
        <v>8</v>
      </c>
      <c r="Q95" s="8">
        <f t="shared" si="12"/>
        <v>26.246400000000001</v>
      </c>
      <c r="R95" s="3">
        <v>4.7</v>
      </c>
      <c r="S95" s="10">
        <f>R95*3.2808</f>
        <v>15.419760000000002</v>
      </c>
      <c r="T95" s="3">
        <v>0</v>
      </c>
      <c r="U95" s="10">
        <f>T95*3.2808</f>
        <v>0</v>
      </c>
      <c r="V95" s="3">
        <v>0</v>
      </c>
      <c r="W95" s="3">
        <v>0</v>
      </c>
      <c r="X95" s="3">
        <v>0</v>
      </c>
      <c r="Y95" s="3">
        <v>0</v>
      </c>
      <c r="AA95" s="1">
        <f t="shared" si="13"/>
        <v>75</v>
      </c>
      <c r="AB95" s="1" t="str">
        <f t="shared" si="14"/>
        <v>Rim-8-POST</v>
      </c>
      <c r="AC95" s="1">
        <f t="shared" si="15"/>
        <v>1</v>
      </c>
      <c r="AD95" s="2">
        <f t="shared" si="16"/>
        <v>6</v>
      </c>
    </row>
    <row r="96" spans="1:30" hidden="1" x14ac:dyDescent="0.25">
      <c r="A96" s="3" t="s">
        <v>24</v>
      </c>
      <c r="B96" s="3">
        <v>8</v>
      </c>
      <c r="C96" s="4">
        <v>41517</v>
      </c>
      <c r="D96" s="3" t="s">
        <v>25</v>
      </c>
      <c r="E96" s="3">
        <v>6</v>
      </c>
      <c r="F96" s="3">
        <v>20</v>
      </c>
      <c r="G96" s="3" t="s">
        <v>29</v>
      </c>
      <c r="H96" s="3">
        <v>15.6</v>
      </c>
      <c r="I96" s="3">
        <v>62</v>
      </c>
      <c r="J96" s="3" t="s">
        <v>31</v>
      </c>
      <c r="K96" s="3" t="s">
        <v>33</v>
      </c>
      <c r="L96" s="3">
        <v>69</v>
      </c>
      <c r="M96" s="8">
        <f t="shared" si="10"/>
        <v>27.165299999999998</v>
      </c>
      <c r="N96" s="3">
        <v>31</v>
      </c>
      <c r="O96" s="8">
        <f t="shared" si="11"/>
        <v>101.70480000000001</v>
      </c>
      <c r="P96" s="3">
        <v>7</v>
      </c>
      <c r="Q96" s="8">
        <f t="shared" si="12"/>
        <v>22.965600000000002</v>
      </c>
      <c r="AA96" s="1">
        <f t="shared" si="13"/>
        <v>77</v>
      </c>
      <c r="AB96" s="1" t="str">
        <f t="shared" si="14"/>
        <v>Rim-8-PRE</v>
      </c>
      <c r="AC96" s="1">
        <f t="shared" si="15"/>
        <v>1</v>
      </c>
      <c r="AD96" s="2">
        <f t="shared" si="16"/>
        <v>5</v>
      </c>
    </row>
    <row r="97" spans="1:30" hidden="1" x14ac:dyDescent="0.25">
      <c r="A97" s="3" t="s">
        <v>24</v>
      </c>
      <c r="B97" s="3">
        <v>8</v>
      </c>
      <c r="C97" s="4">
        <v>41523</v>
      </c>
      <c r="D97" s="3" t="s">
        <v>26</v>
      </c>
      <c r="E97" s="3">
        <v>6</v>
      </c>
      <c r="F97" s="3">
        <v>20</v>
      </c>
      <c r="G97" s="3" t="s">
        <v>29</v>
      </c>
      <c r="H97" s="3">
        <v>15.6</v>
      </c>
      <c r="I97" s="3">
        <v>62</v>
      </c>
      <c r="J97" s="3" t="s">
        <v>31</v>
      </c>
      <c r="K97" s="3" t="s">
        <v>33</v>
      </c>
      <c r="L97" s="3">
        <v>69</v>
      </c>
      <c r="M97" s="8">
        <f t="shared" si="10"/>
        <v>27.165299999999998</v>
      </c>
      <c r="N97" s="3">
        <v>31</v>
      </c>
      <c r="O97" s="8">
        <f t="shared" si="11"/>
        <v>101.70480000000001</v>
      </c>
      <c r="P97" s="3">
        <v>7</v>
      </c>
      <c r="Q97" s="8">
        <f t="shared" si="12"/>
        <v>22.965600000000002</v>
      </c>
      <c r="R97" s="3">
        <v>4</v>
      </c>
      <c r="S97" s="10">
        <f>R97*3.2808</f>
        <v>13.123200000000001</v>
      </c>
      <c r="T97" s="3">
        <v>0</v>
      </c>
      <c r="U97" s="10">
        <f>T97*3.2808</f>
        <v>0</v>
      </c>
      <c r="V97" s="3">
        <v>0</v>
      </c>
      <c r="W97" s="3">
        <v>0</v>
      </c>
      <c r="X97" s="3">
        <v>0</v>
      </c>
      <c r="Y97" s="3">
        <v>0</v>
      </c>
      <c r="AA97" s="1">
        <f t="shared" si="13"/>
        <v>77</v>
      </c>
      <c r="AB97" s="1" t="str">
        <f t="shared" si="14"/>
        <v>Rim-8-POST</v>
      </c>
      <c r="AC97" s="1">
        <f t="shared" si="15"/>
        <v>1</v>
      </c>
      <c r="AD97" s="2">
        <f t="shared" si="16"/>
        <v>5</v>
      </c>
    </row>
    <row r="98" spans="1:30" hidden="1" x14ac:dyDescent="0.25">
      <c r="A98" s="3" t="s">
        <v>24</v>
      </c>
      <c r="B98" s="3">
        <v>8</v>
      </c>
      <c r="C98" s="4">
        <v>41517</v>
      </c>
      <c r="D98" s="3" t="s">
        <v>25</v>
      </c>
      <c r="E98" s="3">
        <v>7</v>
      </c>
      <c r="F98" s="3">
        <v>20</v>
      </c>
      <c r="G98" s="3" t="s">
        <v>29</v>
      </c>
      <c r="H98" s="3">
        <v>3.9</v>
      </c>
      <c r="I98" s="3">
        <v>42</v>
      </c>
      <c r="J98" s="3" t="s">
        <v>31</v>
      </c>
      <c r="K98" s="3" t="s">
        <v>33</v>
      </c>
      <c r="L98" s="3">
        <v>74</v>
      </c>
      <c r="M98" s="8">
        <f t="shared" ref="M98:M117" si="17">L98*0.3937</f>
        <v>29.133800000000001</v>
      </c>
      <c r="N98" s="3">
        <v>33</v>
      </c>
      <c r="O98" s="8">
        <f t="shared" ref="O98:O117" si="18">N98*3.2808</f>
        <v>108.2664</v>
      </c>
      <c r="P98" s="3">
        <v>9</v>
      </c>
      <c r="Q98" s="8">
        <f t="shared" ref="Q98:Q117" si="19">P98*3.2808</f>
        <v>29.527200000000001</v>
      </c>
      <c r="AA98" s="1">
        <f t="shared" si="13"/>
        <v>73</v>
      </c>
      <c r="AB98" s="1" t="str">
        <f t="shared" si="14"/>
        <v>Rim-8-PRE</v>
      </c>
      <c r="AC98" s="1">
        <f t="shared" si="15"/>
        <v>1</v>
      </c>
      <c r="AD98" s="2">
        <f t="shared" si="16"/>
        <v>4</v>
      </c>
    </row>
    <row r="99" spans="1:30" hidden="1" x14ac:dyDescent="0.25">
      <c r="A99" s="3" t="s">
        <v>24</v>
      </c>
      <c r="B99" s="3">
        <v>8</v>
      </c>
      <c r="C99" s="4">
        <v>41523</v>
      </c>
      <c r="D99" s="3" t="s">
        <v>26</v>
      </c>
      <c r="E99" s="3">
        <v>7</v>
      </c>
      <c r="F99" s="3">
        <v>20</v>
      </c>
      <c r="G99" s="3" t="s">
        <v>29</v>
      </c>
      <c r="H99" s="3">
        <v>3.9</v>
      </c>
      <c r="I99" s="3">
        <v>42</v>
      </c>
      <c r="J99" s="3" t="s">
        <v>31</v>
      </c>
      <c r="K99" s="3" t="s">
        <v>33</v>
      </c>
      <c r="L99" s="3">
        <v>74</v>
      </c>
      <c r="M99" s="8">
        <f t="shared" si="17"/>
        <v>29.133800000000001</v>
      </c>
      <c r="N99" s="3">
        <v>33</v>
      </c>
      <c r="O99" s="8">
        <f t="shared" si="18"/>
        <v>108.2664</v>
      </c>
      <c r="P99" s="3">
        <v>9</v>
      </c>
      <c r="Q99" s="8">
        <f t="shared" si="19"/>
        <v>29.527200000000001</v>
      </c>
      <c r="R99" s="3">
        <v>6</v>
      </c>
      <c r="S99" s="10">
        <f>R99*3.2808</f>
        <v>19.684800000000003</v>
      </c>
      <c r="T99" s="3">
        <v>0</v>
      </c>
      <c r="U99" s="10">
        <f>T99*3.2808</f>
        <v>0</v>
      </c>
      <c r="V99" s="3">
        <v>0</v>
      </c>
      <c r="W99" s="3">
        <v>0</v>
      </c>
      <c r="X99" s="3">
        <v>0</v>
      </c>
      <c r="Y99" s="3">
        <v>0</v>
      </c>
      <c r="AA99" s="1">
        <f t="shared" si="13"/>
        <v>73</v>
      </c>
      <c r="AB99" s="1" t="str">
        <f t="shared" si="14"/>
        <v>Rim-8-POST</v>
      </c>
      <c r="AC99" s="1">
        <f t="shared" si="15"/>
        <v>1</v>
      </c>
      <c r="AD99" s="2">
        <f t="shared" si="16"/>
        <v>4</v>
      </c>
    </row>
    <row r="100" spans="1:30" hidden="1" x14ac:dyDescent="0.25">
      <c r="A100" s="3" t="s">
        <v>24</v>
      </c>
      <c r="B100" s="3">
        <v>8</v>
      </c>
      <c r="C100" s="4">
        <v>41517</v>
      </c>
      <c r="D100" s="3" t="s">
        <v>25</v>
      </c>
      <c r="E100" s="3">
        <v>8</v>
      </c>
      <c r="F100" s="3">
        <v>20</v>
      </c>
      <c r="G100" s="3" t="s">
        <v>29</v>
      </c>
      <c r="H100" s="3">
        <v>14.3</v>
      </c>
      <c r="I100" s="3">
        <v>345</v>
      </c>
      <c r="J100" s="3" t="s">
        <v>31</v>
      </c>
      <c r="K100" s="3" t="s">
        <v>33</v>
      </c>
      <c r="L100" s="3">
        <v>67.400000000000006</v>
      </c>
      <c r="M100" s="8">
        <f t="shared" si="17"/>
        <v>26.535380000000004</v>
      </c>
      <c r="N100" s="3">
        <v>28</v>
      </c>
      <c r="O100" s="8">
        <f t="shared" si="18"/>
        <v>91.862400000000008</v>
      </c>
      <c r="P100" s="3">
        <v>10</v>
      </c>
      <c r="Q100" s="8">
        <f t="shared" si="19"/>
        <v>32.808</v>
      </c>
      <c r="AA100" s="1">
        <f t="shared" si="13"/>
        <v>64</v>
      </c>
      <c r="AB100" s="1" t="str">
        <f t="shared" si="14"/>
        <v>Rim-8-PRE</v>
      </c>
      <c r="AC100" s="1">
        <f t="shared" si="15"/>
        <v>1</v>
      </c>
      <c r="AD100" s="2">
        <f t="shared" si="16"/>
        <v>5</v>
      </c>
    </row>
    <row r="101" spans="1:30" hidden="1" x14ac:dyDescent="0.25">
      <c r="A101" s="3" t="s">
        <v>24</v>
      </c>
      <c r="B101" s="3">
        <v>8</v>
      </c>
      <c r="C101" s="4">
        <v>41523</v>
      </c>
      <c r="D101" s="3" t="s">
        <v>26</v>
      </c>
      <c r="E101" s="3">
        <v>8</v>
      </c>
      <c r="F101" s="3">
        <v>20</v>
      </c>
      <c r="G101" s="3" t="s">
        <v>29</v>
      </c>
      <c r="H101" s="3">
        <v>14.3</v>
      </c>
      <c r="I101" s="3">
        <v>345</v>
      </c>
      <c r="J101" s="3" t="s">
        <v>31</v>
      </c>
      <c r="K101" s="3" t="s">
        <v>33</v>
      </c>
      <c r="L101" s="3">
        <v>67.400000000000006</v>
      </c>
      <c r="M101" s="8">
        <f t="shared" si="17"/>
        <v>26.535380000000004</v>
      </c>
      <c r="N101" s="3">
        <v>28</v>
      </c>
      <c r="O101" s="8">
        <f t="shared" si="18"/>
        <v>91.862400000000008</v>
      </c>
      <c r="P101" s="3">
        <v>10</v>
      </c>
      <c r="Q101" s="8">
        <f t="shared" si="19"/>
        <v>32.808</v>
      </c>
      <c r="R101" s="3">
        <v>5.5</v>
      </c>
      <c r="S101" s="10">
        <f>R101*3.2808</f>
        <v>18.0444</v>
      </c>
      <c r="T101" s="3">
        <v>0</v>
      </c>
      <c r="U101" s="10">
        <f>T101*3.2808</f>
        <v>0</v>
      </c>
      <c r="V101" s="3">
        <v>0</v>
      </c>
      <c r="W101" s="3">
        <v>0</v>
      </c>
      <c r="X101" s="3">
        <v>0</v>
      </c>
      <c r="Y101" s="3">
        <v>0</v>
      </c>
      <c r="AA101" s="1">
        <f t="shared" si="13"/>
        <v>64</v>
      </c>
      <c r="AB101" s="1" t="str">
        <f t="shared" si="14"/>
        <v>Rim-8-POST</v>
      </c>
      <c r="AC101" s="1">
        <f t="shared" si="15"/>
        <v>1</v>
      </c>
      <c r="AD101" s="2">
        <f t="shared" si="16"/>
        <v>5</v>
      </c>
    </row>
    <row r="102" spans="1:30" hidden="1" x14ac:dyDescent="0.25">
      <c r="A102" s="3" t="s">
        <v>24</v>
      </c>
      <c r="B102" s="3">
        <v>8</v>
      </c>
      <c r="C102" s="4">
        <v>41517</v>
      </c>
      <c r="D102" s="3" t="s">
        <v>25</v>
      </c>
      <c r="E102" s="3">
        <v>9</v>
      </c>
      <c r="F102" s="3">
        <v>20</v>
      </c>
      <c r="G102" s="3" t="s">
        <v>29</v>
      </c>
      <c r="H102" s="3">
        <v>3</v>
      </c>
      <c r="I102" s="3">
        <v>299</v>
      </c>
      <c r="J102" s="3" t="s">
        <v>30</v>
      </c>
      <c r="K102" s="3">
        <v>2</v>
      </c>
      <c r="L102" s="3">
        <v>61</v>
      </c>
      <c r="M102" s="8">
        <f t="shared" si="17"/>
        <v>24.015699999999999</v>
      </c>
      <c r="N102" s="3">
        <v>11</v>
      </c>
      <c r="O102" s="8">
        <f t="shared" si="18"/>
        <v>36.088799999999999</v>
      </c>
      <c r="P102" s="3">
        <v>0</v>
      </c>
      <c r="Q102" s="8">
        <f t="shared" si="19"/>
        <v>0</v>
      </c>
      <c r="AA102" s="1">
        <f t="shared" si="13"/>
        <v>100</v>
      </c>
      <c r="AB102" s="1" t="str">
        <f t="shared" si="14"/>
        <v>Rim-8-PRE</v>
      </c>
      <c r="AC102" s="1">
        <f t="shared" si="15"/>
        <v>6</v>
      </c>
      <c r="AD102" s="2">
        <f t="shared" si="16"/>
        <v>6</v>
      </c>
    </row>
    <row r="103" spans="1:30" hidden="1" x14ac:dyDescent="0.25">
      <c r="A103" s="3" t="s">
        <v>24</v>
      </c>
      <c r="B103" s="3">
        <v>8</v>
      </c>
      <c r="C103" s="4">
        <v>41523</v>
      </c>
      <c r="D103" s="3" t="s">
        <v>26</v>
      </c>
      <c r="E103" s="3">
        <v>9</v>
      </c>
      <c r="F103" s="3">
        <v>20</v>
      </c>
      <c r="G103" s="3" t="s">
        <v>29</v>
      </c>
      <c r="H103" s="3">
        <v>3</v>
      </c>
      <c r="I103" s="3">
        <v>299</v>
      </c>
      <c r="J103" s="3" t="s">
        <v>30</v>
      </c>
      <c r="K103" s="3">
        <v>2</v>
      </c>
      <c r="L103" s="3">
        <v>61</v>
      </c>
      <c r="M103" s="8">
        <f t="shared" si="17"/>
        <v>24.015699999999999</v>
      </c>
      <c r="N103" s="3">
        <v>11</v>
      </c>
      <c r="O103" s="8">
        <f t="shared" si="18"/>
        <v>36.088799999999999</v>
      </c>
      <c r="P103" s="3">
        <v>0</v>
      </c>
      <c r="Q103" s="8">
        <f t="shared" si="19"/>
        <v>0</v>
      </c>
      <c r="R103" s="3">
        <v>8</v>
      </c>
      <c r="S103" s="10">
        <f>R103*3.2808</f>
        <v>26.246400000000001</v>
      </c>
      <c r="T103" s="3">
        <v>0</v>
      </c>
      <c r="U103" s="10">
        <f>T103*3.2808</f>
        <v>0</v>
      </c>
      <c r="V103" s="3">
        <v>0</v>
      </c>
      <c r="W103" s="3">
        <v>0</v>
      </c>
      <c r="X103" s="3">
        <v>0</v>
      </c>
      <c r="Y103" s="3">
        <v>0</v>
      </c>
      <c r="Z103" s="3" t="s">
        <v>64</v>
      </c>
      <c r="AA103" s="1">
        <f t="shared" si="13"/>
        <v>100</v>
      </c>
      <c r="AB103" s="1" t="str">
        <f t="shared" si="14"/>
        <v>Rim-8-POST</v>
      </c>
      <c r="AC103" s="1">
        <f t="shared" si="15"/>
        <v>6</v>
      </c>
      <c r="AD103" s="2">
        <f t="shared" si="16"/>
        <v>6</v>
      </c>
    </row>
    <row r="104" spans="1:30" hidden="1" x14ac:dyDescent="0.25">
      <c r="A104" s="3" t="s">
        <v>24</v>
      </c>
      <c r="B104" s="3">
        <v>8</v>
      </c>
      <c r="C104" s="4">
        <v>41517</v>
      </c>
      <c r="D104" s="3" t="s">
        <v>25</v>
      </c>
      <c r="E104" s="3">
        <v>10</v>
      </c>
      <c r="F104" s="3">
        <v>20</v>
      </c>
      <c r="G104" s="3" t="s">
        <v>29</v>
      </c>
      <c r="H104" s="3">
        <v>13.6</v>
      </c>
      <c r="I104" s="3">
        <v>256</v>
      </c>
      <c r="J104" s="3" t="s">
        <v>31</v>
      </c>
      <c r="K104" s="3" t="s">
        <v>33</v>
      </c>
      <c r="L104" s="3">
        <v>65</v>
      </c>
      <c r="M104" s="8">
        <f t="shared" si="17"/>
        <v>25.590499999999999</v>
      </c>
      <c r="N104" s="3">
        <v>29</v>
      </c>
      <c r="O104" s="8">
        <f t="shared" si="18"/>
        <v>95.143200000000007</v>
      </c>
      <c r="P104" s="3">
        <v>12</v>
      </c>
      <c r="Q104" s="8">
        <f t="shared" si="19"/>
        <v>39.369600000000005</v>
      </c>
      <c r="AA104" s="1">
        <f t="shared" si="13"/>
        <v>59</v>
      </c>
      <c r="AB104" s="1" t="str">
        <f t="shared" si="14"/>
        <v>Rim-8-PRE</v>
      </c>
      <c r="AC104" s="1">
        <f t="shared" si="15"/>
        <v>1</v>
      </c>
      <c r="AD104" s="2">
        <f t="shared" si="16"/>
        <v>6</v>
      </c>
    </row>
    <row r="105" spans="1:30" hidden="1" x14ac:dyDescent="0.25">
      <c r="A105" s="3" t="s">
        <v>24</v>
      </c>
      <c r="B105" s="3">
        <v>8</v>
      </c>
      <c r="C105" s="4">
        <v>41523</v>
      </c>
      <c r="D105" s="3" t="s">
        <v>26</v>
      </c>
      <c r="E105" s="3">
        <v>10</v>
      </c>
      <c r="F105" s="3">
        <v>20</v>
      </c>
      <c r="G105" s="3" t="s">
        <v>29</v>
      </c>
      <c r="H105" s="3">
        <v>13.6</v>
      </c>
      <c r="I105" s="3">
        <v>256</v>
      </c>
      <c r="J105" s="3" t="s">
        <v>31</v>
      </c>
      <c r="K105" s="3" t="s">
        <v>33</v>
      </c>
      <c r="L105" s="3">
        <v>65</v>
      </c>
      <c r="M105" s="8">
        <f t="shared" si="17"/>
        <v>25.590499999999999</v>
      </c>
      <c r="N105" s="3">
        <v>29</v>
      </c>
      <c r="O105" s="8">
        <f t="shared" si="18"/>
        <v>95.143200000000007</v>
      </c>
      <c r="P105" s="3">
        <v>12</v>
      </c>
      <c r="Q105" s="8">
        <f t="shared" si="19"/>
        <v>39.369600000000005</v>
      </c>
      <c r="R105" s="3">
        <v>3</v>
      </c>
      <c r="S105" s="10">
        <f>R105*3.2808</f>
        <v>9.8424000000000014</v>
      </c>
      <c r="T105" s="3">
        <v>0</v>
      </c>
      <c r="U105" s="10">
        <f>T105*3.2808</f>
        <v>0</v>
      </c>
      <c r="V105" s="3">
        <v>0</v>
      </c>
      <c r="W105" s="3">
        <v>0</v>
      </c>
      <c r="X105" s="3">
        <v>0</v>
      </c>
      <c r="Y105" s="3">
        <v>0</v>
      </c>
      <c r="AA105" s="1">
        <f t="shared" si="13"/>
        <v>59</v>
      </c>
      <c r="AB105" s="1" t="str">
        <f t="shared" si="14"/>
        <v>Rim-8-POST</v>
      </c>
      <c r="AC105" s="1">
        <f t="shared" si="15"/>
        <v>1</v>
      </c>
      <c r="AD105" s="2">
        <f t="shared" si="16"/>
        <v>6</v>
      </c>
    </row>
    <row r="106" spans="1:30" hidden="1" x14ac:dyDescent="0.25">
      <c r="A106" s="3" t="s">
        <v>24</v>
      </c>
      <c r="B106" s="3">
        <v>9</v>
      </c>
      <c r="C106" s="4">
        <v>41518</v>
      </c>
      <c r="D106" s="3" t="s">
        <v>25</v>
      </c>
      <c r="E106" s="3">
        <v>1</v>
      </c>
      <c r="F106" s="3">
        <v>20</v>
      </c>
      <c r="G106" s="3" t="s">
        <v>29</v>
      </c>
      <c r="H106" s="3">
        <v>7</v>
      </c>
      <c r="I106" s="3">
        <v>350</v>
      </c>
      <c r="J106" s="3" t="s">
        <v>31</v>
      </c>
      <c r="K106" s="3" t="s">
        <v>33</v>
      </c>
      <c r="L106" s="3">
        <v>31</v>
      </c>
      <c r="M106" s="8">
        <f t="shared" si="17"/>
        <v>12.204699999999999</v>
      </c>
      <c r="N106" s="3">
        <v>20.8</v>
      </c>
      <c r="O106" s="8">
        <f t="shared" si="18"/>
        <v>68.240639999999999</v>
      </c>
      <c r="P106" s="3">
        <v>9.1999999999999993</v>
      </c>
      <c r="Q106" s="8">
        <f t="shared" si="19"/>
        <v>30.18336</v>
      </c>
      <c r="AA106" s="1">
        <f t="shared" si="13"/>
        <v>56</v>
      </c>
      <c r="AB106" s="1" t="str">
        <f t="shared" si="14"/>
        <v>Rim-9-PRE</v>
      </c>
      <c r="AC106" s="1">
        <f t="shared" si="15"/>
        <v>1</v>
      </c>
      <c r="AD106" s="2">
        <f t="shared" si="16"/>
        <v>25</v>
      </c>
    </row>
    <row r="107" spans="1:30" hidden="1" x14ac:dyDescent="0.25">
      <c r="A107" s="3" t="s">
        <v>24</v>
      </c>
      <c r="B107" s="3">
        <v>9</v>
      </c>
      <c r="C107" s="4">
        <v>41525</v>
      </c>
      <c r="D107" s="3" t="s">
        <v>26</v>
      </c>
      <c r="E107" s="3">
        <v>1</v>
      </c>
      <c r="F107" s="3">
        <v>20</v>
      </c>
      <c r="G107" s="3" t="s">
        <v>29</v>
      </c>
      <c r="H107" s="3">
        <v>7</v>
      </c>
      <c r="I107" s="3">
        <v>350</v>
      </c>
      <c r="J107" s="3" t="s">
        <v>31</v>
      </c>
      <c r="K107" s="3" t="s">
        <v>33</v>
      </c>
      <c r="L107" s="3">
        <v>31</v>
      </c>
      <c r="M107" s="8">
        <f t="shared" si="17"/>
        <v>12.204699999999999</v>
      </c>
      <c r="N107" s="3">
        <v>20.8</v>
      </c>
      <c r="O107" s="8">
        <f t="shared" si="18"/>
        <v>68.240639999999999</v>
      </c>
      <c r="P107" s="3">
        <v>12.5</v>
      </c>
      <c r="Q107" s="8">
        <f t="shared" si="19"/>
        <v>41.010000000000005</v>
      </c>
      <c r="R107" s="3">
        <v>6</v>
      </c>
      <c r="S107" s="10">
        <f>R107*3.2808</f>
        <v>19.684800000000003</v>
      </c>
      <c r="T107" s="3">
        <v>12.5</v>
      </c>
      <c r="U107" s="10">
        <f>T107*3.2808</f>
        <v>41.010000000000005</v>
      </c>
      <c r="V107" s="3">
        <v>20</v>
      </c>
      <c r="W107" s="3">
        <v>0</v>
      </c>
      <c r="X107" s="3">
        <v>0</v>
      </c>
      <c r="Y107" s="3">
        <v>0</v>
      </c>
      <c r="Z107" s="3" t="s">
        <v>61</v>
      </c>
      <c r="AA107" s="1">
        <f t="shared" si="13"/>
        <v>40</v>
      </c>
      <c r="AB107" s="1" t="str">
        <f t="shared" si="14"/>
        <v>Rim-9-POST</v>
      </c>
      <c r="AC107" s="1">
        <f t="shared" si="15"/>
        <v>1</v>
      </c>
      <c r="AD107" s="2">
        <f t="shared" si="16"/>
        <v>25</v>
      </c>
    </row>
    <row r="108" spans="1:30" hidden="1" x14ac:dyDescent="0.25">
      <c r="A108" s="3" t="s">
        <v>24</v>
      </c>
      <c r="B108" s="3">
        <v>9</v>
      </c>
      <c r="C108" s="4">
        <v>41518</v>
      </c>
      <c r="D108" s="3" t="s">
        <v>25</v>
      </c>
      <c r="E108" s="3">
        <v>2</v>
      </c>
      <c r="F108" s="3">
        <v>20</v>
      </c>
      <c r="G108" s="3" t="s">
        <v>29</v>
      </c>
      <c r="H108" s="3">
        <v>2</v>
      </c>
      <c r="I108" s="3">
        <v>36</v>
      </c>
      <c r="J108" s="3" t="s">
        <v>31</v>
      </c>
      <c r="K108" s="3" t="s">
        <v>33</v>
      </c>
      <c r="L108" s="3">
        <v>31.8</v>
      </c>
      <c r="M108" s="8">
        <f t="shared" si="17"/>
        <v>12.51966</v>
      </c>
      <c r="N108" s="3">
        <v>20.9</v>
      </c>
      <c r="O108" s="8">
        <f t="shared" si="18"/>
        <v>68.568719999999999</v>
      </c>
      <c r="P108" s="3">
        <v>6.4</v>
      </c>
      <c r="Q108" s="8">
        <f t="shared" si="19"/>
        <v>20.997120000000002</v>
      </c>
      <c r="AA108" s="1">
        <f t="shared" si="13"/>
        <v>69</v>
      </c>
      <c r="AB108" s="1" t="str">
        <f t="shared" si="14"/>
        <v>Rim-9-PRE</v>
      </c>
      <c r="AC108" s="1">
        <f t="shared" si="15"/>
        <v>1</v>
      </c>
      <c r="AD108" s="2">
        <f t="shared" si="16"/>
        <v>23</v>
      </c>
    </row>
    <row r="109" spans="1:30" hidden="1" x14ac:dyDescent="0.25">
      <c r="A109" s="3" t="s">
        <v>24</v>
      </c>
      <c r="B109" s="3">
        <v>9</v>
      </c>
      <c r="C109" s="4">
        <v>41525</v>
      </c>
      <c r="D109" s="3" t="s">
        <v>26</v>
      </c>
      <c r="E109" s="3">
        <v>2</v>
      </c>
      <c r="F109" s="3">
        <v>20</v>
      </c>
      <c r="G109" s="3" t="s">
        <v>29</v>
      </c>
      <c r="H109" s="3">
        <v>2</v>
      </c>
      <c r="I109" s="3">
        <v>36</v>
      </c>
      <c r="J109" s="3" t="s">
        <v>31</v>
      </c>
      <c r="K109" s="3" t="s">
        <v>33</v>
      </c>
      <c r="L109" s="3">
        <v>31.8</v>
      </c>
      <c r="M109" s="8">
        <f t="shared" si="17"/>
        <v>12.51966</v>
      </c>
      <c r="N109" s="3">
        <v>20.9</v>
      </c>
      <c r="O109" s="8">
        <f t="shared" si="18"/>
        <v>68.568719999999999</v>
      </c>
      <c r="P109" s="3">
        <v>13</v>
      </c>
      <c r="Q109" s="8">
        <f t="shared" si="19"/>
        <v>42.650400000000005</v>
      </c>
      <c r="R109" s="3">
        <v>7</v>
      </c>
      <c r="S109" s="10">
        <f>R109*3.2808</f>
        <v>22.965600000000002</v>
      </c>
      <c r="T109" s="3">
        <v>13</v>
      </c>
      <c r="U109" s="10">
        <f>T109*3.2808</f>
        <v>42.650400000000005</v>
      </c>
      <c r="V109" s="3">
        <v>40</v>
      </c>
      <c r="W109" s="3">
        <v>0</v>
      </c>
      <c r="X109" s="3">
        <v>0</v>
      </c>
      <c r="Y109" s="3">
        <v>0</v>
      </c>
      <c r="Z109" s="3" t="s">
        <v>68</v>
      </c>
      <c r="AA109" s="1">
        <f t="shared" si="13"/>
        <v>38</v>
      </c>
      <c r="AB109" s="1" t="str">
        <f t="shared" si="14"/>
        <v>Rim-9-POST</v>
      </c>
      <c r="AC109" s="1">
        <f t="shared" si="15"/>
        <v>1</v>
      </c>
      <c r="AD109" s="2">
        <f t="shared" si="16"/>
        <v>23</v>
      </c>
    </row>
    <row r="110" spans="1:30" hidden="1" x14ac:dyDescent="0.25">
      <c r="A110" s="3" t="s">
        <v>24</v>
      </c>
      <c r="B110" s="3">
        <v>9</v>
      </c>
      <c r="C110" s="4">
        <v>41518</v>
      </c>
      <c r="D110" s="3" t="s">
        <v>25</v>
      </c>
      <c r="E110" s="3">
        <v>3</v>
      </c>
      <c r="F110" s="3">
        <v>20</v>
      </c>
      <c r="G110" s="3" t="s">
        <v>29</v>
      </c>
      <c r="H110" s="3">
        <v>6</v>
      </c>
      <c r="I110" s="3">
        <v>70</v>
      </c>
      <c r="J110" s="3" t="s">
        <v>31</v>
      </c>
      <c r="K110" s="3" t="s">
        <v>33</v>
      </c>
      <c r="L110" s="3">
        <v>31.1</v>
      </c>
      <c r="M110" s="8">
        <f t="shared" si="17"/>
        <v>12.244070000000001</v>
      </c>
      <c r="N110" s="3">
        <v>17.899999999999999</v>
      </c>
      <c r="O110" s="8">
        <f t="shared" si="18"/>
        <v>58.726320000000001</v>
      </c>
      <c r="P110" s="3">
        <v>6</v>
      </c>
      <c r="Q110" s="8">
        <f t="shared" si="19"/>
        <v>19.684800000000003</v>
      </c>
      <c r="AA110" s="1">
        <f t="shared" si="13"/>
        <v>66</v>
      </c>
      <c r="AB110" s="1" t="str">
        <f t="shared" si="14"/>
        <v>Rim-9-PRE</v>
      </c>
      <c r="AC110" s="1">
        <f t="shared" si="15"/>
        <v>1</v>
      </c>
      <c r="AD110" s="2">
        <f t="shared" si="16"/>
        <v>24</v>
      </c>
    </row>
    <row r="111" spans="1:30" hidden="1" x14ac:dyDescent="0.25">
      <c r="A111" s="3" t="s">
        <v>24</v>
      </c>
      <c r="B111" s="3">
        <v>9</v>
      </c>
      <c r="C111" s="4">
        <v>41525</v>
      </c>
      <c r="D111" s="3" t="s">
        <v>26</v>
      </c>
      <c r="E111" s="3">
        <v>3</v>
      </c>
      <c r="F111" s="3">
        <v>20</v>
      </c>
      <c r="G111" s="3" t="s">
        <v>29</v>
      </c>
      <c r="H111" s="3">
        <v>6</v>
      </c>
      <c r="I111" s="3">
        <v>70</v>
      </c>
      <c r="J111" s="3" t="s">
        <v>31</v>
      </c>
      <c r="K111" s="3" t="s">
        <v>33</v>
      </c>
      <c r="L111" s="3">
        <v>31.1</v>
      </c>
      <c r="M111" s="8">
        <f t="shared" si="17"/>
        <v>12.244070000000001</v>
      </c>
      <c r="N111" s="3">
        <v>17.899999999999999</v>
      </c>
      <c r="O111" s="8">
        <f t="shared" si="18"/>
        <v>58.726320000000001</v>
      </c>
      <c r="P111" s="3">
        <v>16</v>
      </c>
      <c r="Q111" s="8">
        <f t="shared" si="19"/>
        <v>52.492800000000003</v>
      </c>
      <c r="R111" s="3">
        <v>1.5</v>
      </c>
      <c r="S111" s="10">
        <f>R111*3.2808</f>
        <v>4.9212000000000007</v>
      </c>
      <c r="T111" s="3">
        <v>16</v>
      </c>
      <c r="U111" s="10">
        <f>T111*3.2808</f>
        <v>52.492800000000003</v>
      </c>
      <c r="V111" s="3">
        <v>90</v>
      </c>
      <c r="W111" s="3">
        <v>0</v>
      </c>
      <c r="X111" s="3">
        <v>0</v>
      </c>
      <c r="Y111" s="3">
        <v>0</v>
      </c>
      <c r="AA111" s="1">
        <f t="shared" si="13"/>
        <v>11</v>
      </c>
      <c r="AB111" s="1" t="str">
        <f t="shared" si="14"/>
        <v>Rim-9-POST</v>
      </c>
      <c r="AC111" s="1">
        <f t="shared" si="15"/>
        <v>1</v>
      </c>
      <c r="AD111" s="2">
        <f t="shared" si="16"/>
        <v>24</v>
      </c>
    </row>
    <row r="112" spans="1:30" hidden="1" x14ac:dyDescent="0.25">
      <c r="A112" s="3" t="s">
        <v>24</v>
      </c>
      <c r="B112" s="3">
        <v>9</v>
      </c>
      <c r="C112" s="4">
        <v>41518</v>
      </c>
      <c r="D112" s="3" t="s">
        <v>25</v>
      </c>
      <c r="E112" s="3">
        <v>4</v>
      </c>
      <c r="F112" s="3">
        <v>20</v>
      </c>
      <c r="G112" s="3" t="s">
        <v>29</v>
      </c>
      <c r="H112" s="3">
        <v>7</v>
      </c>
      <c r="I112" s="3">
        <v>148</v>
      </c>
      <c r="J112" s="3" t="s">
        <v>31</v>
      </c>
      <c r="K112" s="3" t="s">
        <v>33</v>
      </c>
      <c r="L112" s="3">
        <v>39.200000000000003</v>
      </c>
      <c r="M112" s="8">
        <f t="shared" si="17"/>
        <v>15.43304</v>
      </c>
      <c r="N112" s="3">
        <v>21</v>
      </c>
      <c r="O112" s="8">
        <f t="shared" si="18"/>
        <v>68.896799999999999</v>
      </c>
      <c r="P112" s="3">
        <v>7</v>
      </c>
      <c r="Q112" s="8">
        <f t="shared" si="19"/>
        <v>22.965600000000002</v>
      </c>
      <c r="AA112" s="1">
        <f t="shared" si="13"/>
        <v>67</v>
      </c>
      <c r="AB112" s="1" t="str">
        <f t="shared" si="14"/>
        <v>Rim-9-PRE</v>
      </c>
      <c r="AC112" s="1">
        <f t="shared" si="15"/>
        <v>1</v>
      </c>
      <c r="AD112" s="2">
        <f t="shared" si="16"/>
        <v>15</v>
      </c>
    </row>
    <row r="113" spans="1:30" hidden="1" x14ac:dyDescent="0.25">
      <c r="A113" s="3" t="s">
        <v>24</v>
      </c>
      <c r="B113" s="3">
        <v>9</v>
      </c>
      <c r="C113" s="4">
        <v>41525</v>
      </c>
      <c r="D113" s="3" t="s">
        <v>26</v>
      </c>
      <c r="E113" s="3">
        <v>4</v>
      </c>
      <c r="F113" s="3">
        <v>20</v>
      </c>
      <c r="G113" s="3" t="s">
        <v>29</v>
      </c>
      <c r="H113" s="3">
        <v>7</v>
      </c>
      <c r="I113" s="3">
        <v>148</v>
      </c>
      <c r="J113" s="3" t="s">
        <v>31</v>
      </c>
      <c r="K113" s="3" t="s">
        <v>33</v>
      </c>
      <c r="L113" s="3">
        <v>39.200000000000003</v>
      </c>
      <c r="M113" s="8">
        <f t="shared" si="17"/>
        <v>15.43304</v>
      </c>
      <c r="N113" s="3">
        <v>21</v>
      </c>
      <c r="O113" s="8">
        <f t="shared" si="18"/>
        <v>68.896799999999999</v>
      </c>
      <c r="P113" s="3">
        <v>19</v>
      </c>
      <c r="Q113" s="8">
        <f t="shared" si="19"/>
        <v>62.3352</v>
      </c>
      <c r="R113" s="3">
        <v>2</v>
      </c>
      <c r="S113" s="10">
        <f>R113*3.2808</f>
        <v>6.5616000000000003</v>
      </c>
      <c r="T113" s="3">
        <v>19</v>
      </c>
      <c r="U113" s="10">
        <f>T113*3.2808</f>
        <v>62.3352</v>
      </c>
      <c r="V113" s="3">
        <v>95</v>
      </c>
      <c r="W113" s="3">
        <v>0</v>
      </c>
      <c r="X113" s="3">
        <v>0</v>
      </c>
      <c r="Y113" s="3">
        <v>0</v>
      </c>
      <c r="AA113" s="1">
        <f t="shared" si="13"/>
        <v>10</v>
      </c>
      <c r="AB113" s="1" t="str">
        <f t="shared" si="14"/>
        <v>Rim-9-POST</v>
      </c>
      <c r="AC113" s="1">
        <f t="shared" si="15"/>
        <v>1</v>
      </c>
      <c r="AD113" s="2">
        <f t="shared" si="16"/>
        <v>15</v>
      </c>
    </row>
    <row r="114" spans="1:30" hidden="1" x14ac:dyDescent="0.25">
      <c r="A114" s="3" t="s">
        <v>24</v>
      </c>
      <c r="B114" s="3">
        <v>9</v>
      </c>
      <c r="C114" s="4">
        <v>41518</v>
      </c>
      <c r="D114" s="3" t="s">
        <v>25</v>
      </c>
      <c r="E114" s="3">
        <v>5</v>
      </c>
      <c r="F114" s="3">
        <v>20</v>
      </c>
      <c r="G114" s="3" t="s">
        <v>67</v>
      </c>
      <c r="H114" s="3">
        <v>10</v>
      </c>
      <c r="I114" s="3">
        <v>238</v>
      </c>
      <c r="J114" s="3" t="s">
        <v>31</v>
      </c>
      <c r="K114" s="3" t="s">
        <v>33</v>
      </c>
      <c r="L114" s="3">
        <v>46.4</v>
      </c>
      <c r="M114" s="8">
        <f t="shared" si="17"/>
        <v>18.267679999999999</v>
      </c>
      <c r="N114" s="3">
        <v>18.5</v>
      </c>
      <c r="O114" s="8">
        <f t="shared" si="18"/>
        <v>60.694800000000001</v>
      </c>
      <c r="P114" s="3">
        <v>3.6</v>
      </c>
      <c r="Q114" s="8">
        <f t="shared" si="19"/>
        <v>11.810880000000001</v>
      </c>
      <c r="AA114" s="1">
        <f t="shared" si="13"/>
        <v>81</v>
      </c>
      <c r="AB114" s="1" t="str">
        <f t="shared" si="14"/>
        <v>Rim-9-PRE</v>
      </c>
      <c r="AC114" s="1">
        <f t="shared" si="15"/>
        <v>1</v>
      </c>
      <c r="AD114" s="2">
        <f t="shared" si="16"/>
        <v>11</v>
      </c>
    </row>
    <row r="115" spans="1:30" hidden="1" x14ac:dyDescent="0.25">
      <c r="A115" s="3" t="s">
        <v>24</v>
      </c>
      <c r="B115" s="3">
        <v>9</v>
      </c>
      <c r="C115" s="4">
        <v>41525</v>
      </c>
      <c r="D115" s="3" t="s">
        <v>26</v>
      </c>
      <c r="E115" s="3">
        <v>5</v>
      </c>
      <c r="F115" s="3">
        <v>20</v>
      </c>
      <c r="G115" s="3" t="s">
        <v>67</v>
      </c>
      <c r="H115" s="3">
        <v>10</v>
      </c>
      <c r="I115" s="3">
        <v>238</v>
      </c>
      <c r="J115" s="3" t="s">
        <v>31</v>
      </c>
      <c r="K115" s="3" t="s">
        <v>33</v>
      </c>
      <c r="L115" s="3">
        <v>46.4</v>
      </c>
      <c r="M115" s="8">
        <f t="shared" si="17"/>
        <v>18.267679999999999</v>
      </c>
      <c r="N115" s="3">
        <v>18.5</v>
      </c>
      <c r="O115" s="8">
        <f t="shared" si="18"/>
        <v>60.694800000000001</v>
      </c>
      <c r="P115" s="3">
        <v>9</v>
      </c>
      <c r="Q115" s="8">
        <f t="shared" si="19"/>
        <v>29.527200000000001</v>
      </c>
      <c r="R115" s="3">
        <v>9</v>
      </c>
      <c r="S115" s="10">
        <f>R115*3.2808</f>
        <v>29.527200000000001</v>
      </c>
      <c r="T115" s="3">
        <v>12</v>
      </c>
      <c r="U115" s="10">
        <f>T115*3.2808</f>
        <v>39.369600000000005</v>
      </c>
      <c r="V115" s="3">
        <v>70</v>
      </c>
      <c r="W115" s="3">
        <v>0</v>
      </c>
      <c r="X115" s="3">
        <v>0</v>
      </c>
      <c r="Y115" s="3">
        <v>0</v>
      </c>
      <c r="AA115" s="1">
        <f t="shared" si="13"/>
        <v>51</v>
      </c>
      <c r="AB115" s="1" t="str">
        <f t="shared" si="14"/>
        <v>Rim-9-POST</v>
      </c>
      <c r="AC115" s="1">
        <f t="shared" si="15"/>
        <v>1</v>
      </c>
      <c r="AD115" s="2">
        <f t="shared" si="16"/>
        <v>11</v>
      </c>
    </row>
    <row r="116" spans="1:30" hidden="1" x14ac:dyDescent="0.25">
      <c r="A116" s="3" t="s">
        <v>24</v>
      </c>
      <c r="B116" s="3">
        <v>9</v>
      </c>
      <c r="C116" s="4">
        <v>41518</v>
      </c>
      <c r="D116" s="3" t="s">
        <v>25</v>
      </c>
      <c r="E116" s="3">
        <v>6</v>
      </c>
      <c r="F116" s="3">
        <v>20</v>
      </c>
      <c r="G116" s="6" t="s">
        <v>29</v>
      </c>
      <c r="H116" s="3">
        <v>3</v>
      </c>
      <c r="I116" s="3">
        <v>262</v>
      </c>
      <c r="J116" s="3" t="s">
        <v>31</v>
      </c>
      <c r="K116" s="3" t="s">
        <v>33</v>
      </c>
      <c r="L116" s="3">
        <v>42.9</v>
      </c>
      <c r="M116" s="8">
        <f t="shared" si="17"/>
        <v>16.88973</v>
      </c>
      <c r="N116" s="3">
        <v>26.7</v>
      </c>
      <c r="O116" s="8">
        <f t="shared" si="18"/>
        <v>87.597360000000009</v>
      </c>
      <c r="P116" s="3">
        <v>7.6</v>
      </c>
      <c r="Q116" s="8">
        <f t="shared" si="19"/>
        <v>24.934080000000002</v>
      </c>
      <c r="AA116" s="1">
        <f t="shared" si="13"/>
        <v>72</v>
      </c>
      <c r="AB116" s="1" t="str">
        <f t="shared" si="14"/>
        <v>Rim-9-PRE</v>
      </c>
      <c r="AC116" s="1">
        <f t="shared" si="15"/>
        <v>1</v>
      </c>
      <c r="AD116" s="2">
        <f t="shared" si="16"/>
        <v>13</v>
      </c>
    </row>
    <row r="117" spans="1:30" hidden="1" x14ac:dyDescent="0.25">
      <c r="A117" s="3" t="s">
        <v>24</v>
      </c>
      <c r="B117" s="3">
        <v>9</v>
      </c>
      <c r="C117" s="4">
        <v>41525</v>
      </c>
      <c r="D117" s="3" t="s">
        <v>26</v>
      </c>
      <c r="E117" s="3">
        <v>6</v>
      </c>
      <c r="F117" s="3">
        <v>20</v>
      </c>
      <c r="G117" s="6" t="s">
        <v>29</v>
      </c>
      <c r="H117" s="3">
        <v>3</v>
      </c>
      <c r="I117" s="3">
        <v>262</v>
      </c>
      <c r="J117" s="3" t="s">
        <v>31</v>
      </c>
      <c r="K117" s="3" t="s">
        <v>33</v>
      </c>
      <c r="L117" s="3">
        <v>42.9</v>
      </c>
      <c r="M117" s="8">
        <f t="shared" si="17"/>
        <v>16.88973</v>
      </c>
      <c r="N117" s="3">
        <v>26.7</v>
      </c>
      <c r="O117" s="8">
        <f t="shared" si="18"/>
        <v>87.597360000000009</v>
      </c>
      <c r="P117" s="3">
        <v>12</v>
      </c>
      <c r="Q117" s="8">
        <f t="shared" si="19"/>
        <v>39.369600000000005</v>
      </c>
      <c r="R117" s="3">
        <v>6</v>
      </c>
      <c r="S117" s="10">
        <f>R117*3.2808</f>
        <v>19.684800000000003</v>
      </c>
      <c r="T117" s="3">
        <v>14</v>
      </c>
      <c r="U117" s="10">
        <f>T117*3.2808</f>
        <v>45.931200000000004</v>
      </c>
      <c r="V117" s="3">
        <v>30</v>
      </c>
      <c r="W117" s="3">
        <v>0</v>
      </c>
      <c r="X117" s="3">
        <v>0</v>
      </c>
      <c r="Y117" s="3">
        <v>0</v>
      </c>
      <c r="AA117" s="1">
        <f t="shared" si="13"/>
        <v>55</v>
      </c>
      <c r="AB117" s="1" t="str">
        <f t="shared" si="14"/>
        <v>Rim-9-POST</v>
      </c>
      <c r="AC117" s="1">
        <f t="shared" si="15"/>
        <v>1</v>
      </c>
      <c r="AD117" s="2">
        <f t="shared" si="16"/>
        <v>13</v>
      </c>
    </row>
    <row r="118" spans="1:30" hidden="1" x14ac:dyDescent="0.25">
      <c r="AA118" s="1" t="e">
        <f t="shared" si="13"/>
        <v>#DIV/0!</v>
      </c>
      <c r="AB118" s="1" t="str">
        <f t="shared" si="14"/>
        <v>--</v>
      </c>
      <c r="AC118" s="1">
        <f t="shared" si="15"/>
        <v>6</v>
      </c>
      <c r="AD118" s="2" t="e">
        <f t="shared" si="16"/>
        <v>#DIV/0!</v>
      </c>
    </row>
    <row r="119" spans="1:30" hidden="1" x14ac:dyDescent="0.25">
      <c r="AA119" s="1" t="e">
        <f t="shared" si="13"/>
        <v>#DIV/0!</v>
      </c>
      <c r="AB119" s="1" t="str">
        <f t="shared" si="14"/>
        <v>--</v>
      </c>
      <c r="AC119" s="1">
        <f t="shared" si="15"/>
        <v>6</v>
      </c>
      <c r="AD119" s="2" t="e">
        <f t="shared" si="16"/>
        <v>#DIV/0!</v>
      </c>
    </row>
    <row r="120" spans="1:30" hidden="1" x14ac:dyDescent="0.25">
      <c r="AA120" s="1" t="e">
        <f t="shared" si="13"/>
        <v>#DIV/0!</v>
      </c>
      <c r="AB120" s="1" t="str">
        <f t="shared" si="14"/>
        <v>--</v>
      </c>
      <c r="AC120" s="1">
        <f t="shared" si="15"/>
        <v>6</v>
      </c>
      <c r="AD120" s="2" t="e">
        <f t="shared" si="16"/>
        <v>#DIV/0!</v>
      </c>
    </row>
    <row r="121" spans="1:30" hidden="1" x14ac:dyDescent="0.25">
      <c r="AA121" s="1" t="e">
        <f t="shared" si="13"/>
        <v>#DIV/0!</v>
      </c>
      <c r="AB121" s="1" t="str">
        <f t="shared" si="14"/>
        <v>--</v>
      </c>
      <c r="AC121" s="1">
        <f t="shared" si="15"/>
        <v>6</v>
      </c>
      <c r="AD121" s="2" t="e">
        <f t="shared" si="16"/>
        <v>#DIV/0!</v>
      </c>
    </row>
    <row r="122" spans="1:30" hidden="1" x14ac:dyDescent="0.25">
      <c r="AA122" s="1" t="e">
        <f t="shared" si="13"/>
        <v>#DIV/0!</v>
      </c>
      <c r="AB122" s="1" t="str">
        <f t="shared" si="14"/>
        <v>--</v>
      </c>
      <c r="AC122" s="1">
        <f t="shared" si="15"/>
        <v>6</v>
      </c>
      <c r="AD122" s="2" t="e">
        <f t="shared" si="16"/>
        <v>#DIV/0!</v>
      </c>
    </row>
    <row r="123" spans="1:30" hidden="1" x14ac:dyDescent="0.25">
      <c r="AA123" s="1" t="e">
        <f t="shared" si="13"/>
        <v>#DIV/0!</v>
      </c>
      <c r="AB123" s="1" t="str">
        <f t="shared" si="14"/>
        <v>--</v>
      </c>
      <c r="AC123" s="1">
        <f t="shared" si="15"/>
        <v>6</v>
      </c>
      <c r="AD123" s="2" t="e">
        <f t="shared" si="16"/>
        <v>#DIV/0!</v>
      </c>
    </row>
    <row r="124" spans="1:30" hidden="1" x14ac:dyDescent="0.25">
      <c r="AA124" s="1" t="e">
        <f t="shared" si="13"/>
        <v>#DIV/0!</v>
      </c>
      <c r="AB124" s="1" t="str">
        <f t="shared" si="14"/>
        <v>--</v>
      </c>
      <c r="AC124" s="1">
        <f t="shared" si="15"/>
        <v>6</v>
      </c>
      <c r="AD124" s="2" t="e">
        <f t="shared" si="16"/>
        <v>#DIV/0!</v>
      </c>
    </row>
    <row r="125" spans="1:30" hidden="1" x14ac:dyDescent="0.25">
      <c r="AA125" s="1" t="e">
        <f t="shared" si="13"/>
        <v>#DIV/0!</v>
      </c>
      <c r="AB125" s="1" t="str">
        <f t="shared" si="14"/>
        <v>--</v>
      </c>
      <c r="AC125" s="1">
        <f t="shared" si="15"/>
        <v>6</v>
      </c>
      <c r="AD125" s="2" t="e">
        <f t="shared" si="16"/>
        <v>#DIV/0!</v>
      </c>
    </row>
    <row r="126" spans="1:30" hidden="1" x14ac:dyDescent="0.25">
      <c r="AA126" s="1" t="e">
        <f t="shared" si="13"/>
        <v>#DIV/0!</v>
      </c>
      <c r="AB126" s="1" t="str">
        <f t="shared" si="14"/>
        <v>--</v>
      </c>
      <c r="AC126" s="1">
        <f t="shared" si="15"/>
        <v>6</v>
      </c>
      <c r="AD126" s="2" t="e">
        <f t="shared" si="16"/>
        <v>#DIV/0!</v>
      </c>
    </row>
    <row r="127" spans="1:30" hidden="1" x14ac:dyDescent="0.25">
      <c r="AA127" s="1" t="e">
        <f t="shared" si="13"/>
        <v>#DIV/0!</v>
      </c>
      <c r="AB127" s="1" t="str">
        <f t="shared" si="14"/>
        <v>--</v>
      </c>
      <c r="AC127" s="1">
        <f t="shared" si="15"/>
        <v>6</v>
      </c>
      <c r="AD127" s="2" t="e">
        <f t="shared" si="16"/>
        <v>#DIV/0!</v>
      </c>
    </row>
    <row r="128" spans="1:30" hidden="1" x14ac:dyDescent="0.25">
      <c r="AA128" s="1" t="e">
        <f t="shared" si="13"/>
        <v>#DIV/0!</v>
      </c>
      <c r="AB128" s="1" t="str">
        <f t="shared" si="14"/>
        <v>--</v>
      </c>
      <c r="AC128" s="1">
        <f t="shared" si="15"/>
        <v>6</v>
      </c>
      <c r="AD128" s="2" t="e">
        <f t="shared" si="16"/>
        <v>#DIV/0!</v>
      </c>
    </row>
    <row r="129" spans="27:30" hidden="1" x14ac:dyDescent="0.25">
      <c r="AA129" s="1" t="e">
        <f t="shared" si="13"/>
        <v>#DIV/0!</v>
      </c>
      <c r="AB129" s="1" t="str">
        <f t="shared" si="14"/>
        <v>--</v>
      </c>
      <c r="AC129" s="1">
        <f t="shared" si="15"/>
        <v>6</v>
      </c>
      <c r="AD129" s="2" t="e">
        <f t="shared" si="16"/>
        <v>#DIV/0!</v>
      </c>
    </row>
    <row r="130" spans="27:30" hidden="1" x14ac:dyDescent="0.25">
      <c r="AA130" s="1" t="e">
        <f t="shared" ref="AA130:AA193" si="20">ROUND(((O130-Q130)/O130)*100,0)</f>
        <v>#DIV/0!</v>
      </c>
      <c r="AB130" s="1" t="str">
        <f t="shared" ref="AB130:AB193" si="21">CONCATENATE(A130,"-",B130,"-",D130)</f>
        <v>--</v>
      </c>
      <c r="AC130" s="1">
        <f t="shared" ref="AC130:AC193" si="22">IF(J130="L",1,6)</f>
        <v>6</v>
      </c>
      <c r="AD130" s="2" t="e">
        <f t="shared" ref="AD130:AD193" si="23">ROUND(F130/(M130^2*0.005454),0)</f>
        <v>#DIV/0!</v>
      </c>
    </row>
    <row r="131" spans="27:30" hidden="1" x14ac:dyDescent="0.25">
      <c r="AA131" s="1" t="e">
        <f t="shared" si="20"/>
        <v>#DIV/0!</v>
      </c>
      <c r="AB131" s="1" t="str">
        <f t="shared" si="21"/>
        <v>--</v>
      </c>
      <c r="AC131" s="1">
        <f t="shared" si="22"/>
        <v>6</v>
      </c>
      <c r="AD131" s="2" t="e">
        <f t="shared" si="23"/>
        <v>#DIV/0!</v>
      </c>
    </row>
    <row r="132" spans="27:30" hidden="1" x14ac:dyDescent="0.25">
      <c r="AA132" s="1" t="e">
        <f t="shared" si="20"/>
        <v>#DIV/0!</v>
      </c>
      <c r="AB132" s="1" t="str">
        <f t="shared" si="21"/>
        <v>--</v>
      </c>
      <c r="AC132" s="1">
        <f t="shared" si="22"/>
        <v>6</v>
      </c>
      <c r="AD132" s="2" t="e">
        <f t="shared" si="23"/>
        <v>#DIV/0!</v>
      </c>
    </row>
    <row r="133" spans="27:30" hidden="1" x14ac:dyDescent="0.25">
      <c r="AA133" s="1" t="e">
        <f t="shared" si="20"/>
        <v>#DIV/0!</v>
      </c>
      <c r="AB133" s="1" t="str">
        <f t="shared" si="21"/>
        <v>--</v>
      </c>
      <c r="AC133" s="1">
        <f t="shared" si="22"/>
        <v>6</v>
      </c>
      <c r="AD133" s="2" t="e">
        <f t="shared" si="23"/>
        <v>#DIV/0!</v>
      </c>
    </row>
    <row r="134" spans="27:30" hidden="1" x14ac:dyDescent="0.25">
      <c r="AA134" s="1" t="e">
        <f t="shared" si="20"/>
        <v>#DIV/0!</v>
      </c>
      <c r="AB134" s="1" t="str">
        <f t="shared" si="21"/>
        <v>--</v>
      </c>
      <c r="AC134" s="1">
        <f t="shared" si="22"/>
        <v>6</v>
      </c>
      <c r="AD134" s="2" t="e">
        <f t="shared" si="23"/>
        <v>#DIV/0!</v>
      </c>
    </row>
    <row r="135" spans="27:30" hidden="1" x14ac:dyDescent="0.25">
      <c r="AA135" s="1" t="e">
        <f t="shared" si="20"/>
        <v>#DIV/0!</v>
      </c>
      <c r="AB135" s="1" t="str">
        <f t="shared" si="21"/>
        <v>--</v>
      </c>
      <c r="AC135" s="1">
        <f t="shared" si="22"/>
        <v>6</v>
      </c>
      <c r="AD135" s="2" t="e">
        <f t="shared" si="23"/>
        <v>#DIV/0!</v>
      </c>
    </row>
    <row r="136" spans="27:30" hidden="1" x14ac:dyDescent="0.25">
      <c r="AA136" s="1" t="e">
        <f t="shared" si="20"/>
        <v>#DIV/0!</v>
      </c>
      <c r="AB136" s="1" t="str">
        <f t="shared" si="21"/>
        <v>--</v>
      </c>
      <c r="AC136" s="1">
        <f t="shared" si="22"/>
        <v>6</v>
      </c>
      <c r="AD136" s="2" t="e">
        <f t="shared" si="23"/>
        <v>#DIV/0!</v>
      </c>
    </row>
    <row r="137" spans="27:30" hidden="1" x14ac:dyDescent="0.25">
      <c r="AA137" s="1" t="e">
        <f t="shared" si="20"/>
        <v>#DIV/0!</v>
      </c>
      <c r="AB137" s="1" t="str">
        <f t="shared" si="21"/>
        <v>--</v>
      </c>
      <c r="AC137" s="1">
        <f t="shared" si="22"/>
        <v>6</v>
      </c>
      <c r="AD137" s="2" t="e">
        <f t="shared" si="23"/>
        <v>#DIV/0!</v>
      </c>
    </row>
    <row r="138" spans="27:30" hidden="1" x14ac:dyDescent="0.25">
      <c r="AA138" s="1" t="e">
        <f t="shared" si="20"/>
        <v>#DIV/0!</v>
      </c>
      <c r="AB138" s="1" t="str">
        <f t="shared" si="21"/>
        <v>--</v>
      </c>
      <c r="AC138" s="1">
        <f t="shared" si="22"/>
        <v>6</v>
      </c>
      <c r="AD138" s="2" t="e">
        <f t="shared" si="23"/>
        <v>#DIV/0!</v>
      </c>
    </row>
    <row r="139" spans="27:30" hidden="1" x14ac:dyDescent="0.25">
      <c r="AA139" s="1" t="e">
        <f t="shared" si="20"/>
        <v>#DIV/0!</v>
      </c>
      <c r="AB139" s="1" t="str">
        <f t="shared" si="21"/>
        <v>--</v>
      </c>
      <c r="AC139" s="1">
        <f t="shared" si="22"/>
        <v>6</v>
      </c>
      <c r="AD139" s="2" t="e">
        <f t="shared" si="23"/>
        <v>#DIV/0!</v>
      </c>
    </row>
    <row r="140" spans="27:30" hidden="1" x14ac:dyDescent="0.25">
      <c r="AA140" s="1" t="e">
        <f t="shared" si="20"/>
        <v>#DIV/0!</v>
      </c>
      <c r="AB140" s="1" t="str">
        <f t="shared" si="21"/>
        <v>--</v>
      </c>
      <c r="AC140" s="1">
        <f t="shared" si="22"/>
        <v>6</v>
      </c>
      <c r="AD140" s="2" t="e">
        <f t="shared" si="23"/>
        <v>#DIV/0!</v>
      </c>
    </row>
    <row r="141" spans="27:30" hidden="1" x14ac:dyDescent="0.25">
      <c r="AA141" s="1" t="e">
        <f t="shared" si="20"/>
        <v>#DIV/0!</v>
      </c>
      <c r="AB141" s="1" t="str">
        <f t="shared" si="21"/>
        <v>--</v>
      </c>
      <c r="AC141" s="1">
        <f t="shared" si="22"/>
        <v>6</v>
      </c>
      <c r="AD141" s="2" t="e">
        <f t="shared" si="23"/>
        <v>#DIV/0!</v>
      </c>
    </row>
    <row r="142" spans="27:30" hidden="1" x14ac:dyDescent="0.25">
      <c r="AA142" s="1" t="e">
        <f t="shared" si="20"/>
        <v>#DIV/0!</v>
      </c>
      <c r="AB142" s="1" t="str">
        <f t="shared" si="21"/>
        <v>--</v>
      </c>
      <c r="AC142" s="1">
        <f t="shared" si="22"/>
        <v>6</v>
      </c>
      <c r="AD142" s="2" t="e">
        <f t="shared" si="23"/>
        <v>#DIV/0!</v>
      </c>
    </row>
    <row r="143" spans="27:30" hidden="1" x14ac:dyDescent="0.25">
      <c r="AA143" s="1" t="e">
        <f t="shared" si="20"/>
        <v>#DIV/0!</v>
      </c>
      <c r="AB143" s="1" t="str">
        <f t="shared" si="21"/>
        <v>--</v>
      </c>
      <c r="AC143" s="1">
        <f t="shared" si="22"/>
        <v>6</v>
      </c>
      <c r="AD143" s="2" t="e">
        <f t="shared" si="23"/>
        <v>#DIV/0!</v>
      </c>
    </row>
    <row r="144" spans="27:30" hidden="1" x14ac:dyDescent="0.25">
      <c r="AA144" s="1" t="e">
        <f t="shared" si="20"/>
        <v>#DIV/0!</v>
      </c>
      <c r="AB144" s="1" t="str">
        <f t="shared" si="21"/>
        <v>--</v>
      </c>
      <c r="AC144" s="1">
        <f t="shared" si="22"/>
        <v>6</v>
      </c>
      <c r="AD144" s="2" t="e">
        <f t="shared" si="23"/>
        <v>#DIV/0!</v>
      </c>
    </row>
    <row r="145" spans="27:30" hidden="1" x14ac:dyDescent="0.25">
      <c r="AA145" s="1" t="e">
        <f t="shared" si="20"/>
        <v>#DIV/0!</v>
      </c>
      <c r="AB145" s="1" t="str">
        <f t="shared" si="21"/>
        <v>--</v>
      </c>
      <c r="AC145" s="1">
        <f t="shared" si="22"/>
        <v>6</v>
      </c>
      <c r="AD145" s="2" t="e">
        <f t="shared" si="23"/>
        <v>#DIV/0!</v>
      </c>
    </row>
    <row r="146" spans="27:30" hidden="1" x14ac:dyDescent="0.25">
      <c r="AA146" s="1" t="e">
        <f t="shared" si="20"/>
        <v>#DIV/0!</v>
      </c>
      <c r="AB146" s="1" t="str">
        <f t="shared" si="21"/>
        <v>--</v>
      </c>
      <c r="AC146" s="1">
        <f t="shared" si="22"/>
        <v>6</v>
      </c>
      <c r="AD146" s="2" t="e">
        <f t="shared" si="23"/>
        <v>#DIV/0!</v>
      </c>
    </row>
    <row r="147" spans="27:30" hidden="1" x14ac:dyDescent="0.25">
      <c r="AA147" s="1" t="e">
        <f t="shared" si="20"/>
        <v>#DIV/0!</v>
      </c>
      <c r="AB147" s="1" t="str">
        <f t="shared" si="21"/>
        <v>--</v>
      </c>
      <c r="AC147" s="1">
        <f t="shared" si="22"/>
        <v>6</v>
      </c>
      <c r="AD147" s="2" t="e">
        <f t="shared" si="23"/>
        <v>#DIV/0!</v>
      </c>
    </row>
    <row r="148" spans="27:30" hidden="1" x14ac:dyDescent="0.25">
      <c r="AA148" s="1" t="e">
        <f t="shared" si="20"/>
        <v>#DIV/0!</v>
      </c>
      <c r="AB148" s="1" t="str">
        <f t="shared" si="21"/>
        <v>--</v>
      </c>
      <c r="AC148" s="1">
        <f t="shared" si="22"/>
        <v>6</v>
      </c>
      <c r="AD148" s="2" t="e">
        <f t="shared" si="23"/>
        <v>#DIV/0!</v>
      </c>
    </row>
    <row r="149" spans="27:30" hidden="1" x14ac:dyDescent="0.25">
      <c r="AA149" s="1" t="e">
        <f t="shared" si="20"/>
        <v>#DIV/0!</v>
      </c>
      <c r="AB149" s="1" t="str">
        <f t="shared" si="21"/>
        <v>--</v>
      </c>
      <c r="AC149" s="1">
        <f t="shared" si="22"/>
        <v>6</v>
      </c>
      <c r="AD149" s="2" t="e">
        <f t="shared" si="23"/>
        <v>#DIV/0!</v>
      </c>
    </row>
    <row r="150" spans="27:30" hidden="1" x14ac:dyDescent="0.25">
      <c r="AA150" s="1" t="e">
        <f t="shared" si="20"/>
        <v>#DIV/0!</v>
      </c>
      <c r="AB150" s="1" t="str">
        <f t="shared" si="21"/>
        <v>--</v>
      </c>
      <c r="AC150" s="1">
        <f t="shared" si="22"/>
        <v>6</v>
      </c>
      <c r="AD150" s="2" t="e">
        <f t="shared" si="23"/>
        <v>#DIV/0!</v>
      </c>
    </row>
    <row r="151" spans="27:30" hidden="1" x14ac:dyDescent="0.25">
      <c r="AA151" s="1" t="e">
        <f t="shared" si="20"/>
        <v>#DIV/0!</v>
      </c>
      <c r="AB151" s="1" t="str">
        <f t="shared" si="21"/>
        <v>--</v>
      </c>
      <c r="AC151" s="1">
        <f t="shared" si="22"/>
        <v>6</v>
      </c>
      <c r="AD151" s="2" t="e">
        <f t="shared" si="23"/>
        <v>#DIV/0!</v>
      </c>
    </row>
    <row r="152" spans="27:30" hidden="1" x14ac:dyDescent="0.25">
      <c r="AA152" s="1" t="e">
        <f t="shared" si="20"/>
        <v>#DIV/0!</v>
      </c>
      <c r="AB152" s="1" t="str">
        <f t="shared" si="21"/>
        <v>--</v>
      </c>
      <c r="AC152" s="1">
        <f t="shared" si="22"/>
        <v>6</v>
      </c>
      <c r="AD152" s="2" t="e">
        <f t="shared" si="23"/>
        <v>#DIV/0!</v>
      </c>
    </row>
    <row r="153" spans="27:30" hidden="1" x14ac:dyDescent="0.25">
      <c r="AA153" s="1" t="e">
        <f t="shared" si="20"/>
        <v>#DIV/0!</v>
      </c>
      <c r="AB153" s="1" t="str">
        <f t="shared" si="21"/>
        <v>--</v>
      </c>
      <c r="AC153" s="1">
        <f t="shared" si="22"/>
        <v>6</v>
      </c>
      <c r="AD153" s="2" t="e">
        <f t="shared" si="23"/>
        <v>#DIV/0!</v>
      </c>
    </row>
    <row r="154" spans="27:30" hidden="1" x14ac:dyDescent="0.25">
      <c r="AA154" s="1" t="e">
        <f t="shared" si="20"/>
        <v>#DIV/0!</v>
      </c>
      <c r="AB154" s="1" t="str">
        <f t="shared" si="21"/>
        <v>--</v>
      </c>
      <c r="AC154" s="1">
        <f t="shared" si="22"/>
        <v>6</v>
      </c>
      <c r="AD154" s="2" t="e">
        <f t="shared" si="23"/>
        <v>#DIV/0!</v>
      </c>
    </row>
    <row r="155" spans="27:30" hidden="1" x14ac:dyDescent="0.25">
      <c r="AA155" s="1" t="e">
        <f t="shared" si="20"/>
        <v>#DIV/0!</v>
      </c>
      <c r="AB155" s="1" t="str">
        <f t="shared" si="21"/>
        <v>--</v>
      </c>
      <c r="AC155" s="1">
        <f t="shared" si="22"/>
        <v>6</v>
      </c>
      <c r="AD155" s="2" t="e">
        <f t="shared" si="23"/>
        <v>#DIV/0!</v>
      </c>
    </row>
    <row r="156" spans="27:30" hidden="1" x14ac:dyDescent="0.25">
      <c r="AA156" s="1" t="e">
        <f t="shared" si="20"/>
        <v>#DIV/0!</v>
      </c>
      <c r="AB156" s="1" t="str">
        <f t="shared" si="21"/>
        <v>--</v>
      </c>
      <c r="AC156" s="1">
        <f t="shared" si="22"/>
        <v>6</v>
      </c>
      <c r="AD156" s="2" t="e">
        <f t="shared" si="23"/>
        <v>#DIV/0!</v>
      </c>
    </row>
    <row r="157" spans="27:30" hidden="1" x14ac:dyDescent="0.25">
      <c r="AA157" s="1" t="e">
        <f t="shared" si="20"/>
        <v>#DIV/0!</v>
      </c>
      <c r="AB157" s="1" t="str">
        <f t="shared" si="21"/>
        <v>--</v>
      </c>
      <c r="AC157" s="1">
        <f t="shared" si="22"/>
        <v>6</v>
      </c>
      <c r="AD157" s="2" t="e">
        <f t="shared" si="23"/>
        <v>#DIV/0!</v>
      </c>
    </row>
    <row r="158" spans="27:30" hidden="1" x14ac:dyDescent="0.25">
      <c r="AA158" s="1" t="e">
        <f t="shared" si="20"/>
        <v>#DIV/0!</v>
      </c>
      <c r="AB158" s="1" t="str">
        <f t="shared" si="21"/>
        <v>--</v>
      </c>
      <c r="AC158" s="1">
        <f t="shared" si="22"/>
        <v>6</v>
      </c>
      <c r="AD158" s="2" t="e">
        <f t="shared" si="23"/>
        <v>#DIV/0!</v>
      </c>
    </row>
    <row r="159" spans="27:30" hidden="1" x14ac:dyDescent="0.25">
      <c r="AA159" s="1" t="e">
        <f t="shared" si="20"/>
        <v>#DIV/0!</v>
      </c>
      <c r="AB159" s="1" t="str">
        <f t="shared" si="21"/>
        <v>--</v>
      </c>
      <c r="AC159" s="1">
        <f t="shared" si="22"/>
        <v>6</v>
      </c>
      <c r="AD159" s="2" t="e">
        <f t="shared" si="23"/>
        <v>#DIV/0!</v>
      </c>
    </row>
    <row r="160" spans="27:30" hidden="1" x14ac:dyDescent="0.25">
      <c r="AA160" s="1" t="e">
        <f t="shared" si="20"/>
        <v>#DIV/0!</v>
      </c>
      <c r="AB160" s="1" t="str">
        <f t="shared" si="21"/>
        <v>--</v>
      </c>
      <c r="AC160" s="1">
        <f t="shared" si="22"/>
        <v>6</v>
      </c>
      <c r="AD160" s="2" t="e">
        <f t="shared" si="23"/>
        <v>#DIV/0!</v>
      </c>
    </row>
    <row r="161" spans="27:30" hidden="1" x14ac:dyDescent="0.25">
      <c r="AA161" s="1" t="e">
        <f t="shared" si="20"/>
        <v>#DIV/0!</v>
      </c>
      <c r="AB161" s="1" t="str">
        <f t="shared" si="21"/>
        <v>--</v>
      </c>
      <c r="AC161" s="1">
        <f t="shared" si="22"/>
        <v>6</v>
      </c>
      <c r="AD161" s="2" t="e">
        <f t="shared" si="23"/>
        <v>#DIV/0!</v>
      </c>
    </row>
    <row r="162" spans="27:30" hidden="1" x14ac:dyDescent="0.25">
      <c r="AA162" s="1" t="e">
        <f t="shared" si="20"/>
        <v>#DIV/0!</v>
      </c>
      <c r="AB162" s="1" t="str">
        <f t="shared" si="21"/>
        <v>--</v>
      </c>
      <c r="AC162" s="1">
        <f t="shared" si="22"/>
        <v>6</v>
      </c>
      <c r="AD162" s="2" t="e">
        <f t="shared" si="23"/>
        <v>#DIV/0!</v>
      </c>
    </row>
    <row r="163" spans="27:30" hidden="1" x14ac:dyDescent="0.25">
      <c r="AA163" s="1" t="e">
        <f t="shared" si="20"/>
        <v>#DIV/0!</v>
      </c>
      <c r="AB163" s="1" t="str">
        <f t="shared" si="21"/>
        <v>--</v>
      </c>
      <c r="AC163" s="1">
        <f t="shared" si="22"/>
        <v>6</v>
      </c>
      <c r="AD163" s="2" t="e">
        <f t="shared" si="23"/>
        <v>#DIV/0!</v>
      </c>
    </row>
    <row r="164" spans="27:30" hidden="1" x14ac:dyDescent="0.25">
      <c r="AA164" s="1" t="e">
        <f t="shared" si="20"/>
        <v>#DIV/0!</v>
      </c>
      <c r="AB164" s="1" t="str">
        <f t="shared" si="21"/>
        <v>--</v>
      </c>
      <c r="AC164" s="1">
        <f t="shared" si="22"/>
        <v>6</v>
      </c>
      <c r="AD164" s="2" t="e">
        <f t="shared" si="23"/>
        <v>#DIV/0!</v>
      </c>
    </row>
    <row r="165" spans="27:30" hidden="1" x14ac:dyDescent="0.25">
      <c r="AA165" s="1" t="e">
        <f t="shared" si="20"/>
        <v>#DIV/0!</v>
      </c>
      <c r="AB165" s="1" t="str">
        <f t="shared" si="21"/>
        <v>--</v>
      </c>
      <c r="AC165" s="1">
        <f t="shared" si="22"/>
        <v>6</v>
      </c>
      <c r="AD165" s="2" t="e">
        <f t="shared" si="23"/>
        <v>#DIV/0!</v>
      </c>
    </row>
    <row r="166" spans="27:30" hidden="1" x14ac:dyDescent="0.25">
      <c r="AA166" s="1" t="e">
        <f t="shared" si="20"/>
        <v>#DIV/0!</v>
      </c>
      <c r="AB166" s="1" t="str">
        <f t="shared" si="21"/>
        <v>--</v>
      </c>
      <c r="AC166" s="1">
        <f t="shared" si="22"/>
        <v>6</v>
      </c>
      <c r="AD166" s="2" t="e">
        <f t="shared" si="23"/>
        <v>#DIV/0!</v>
      </c>
    </row>
    <row r="167" spans="27:30" hidden="1" x14ac:dyDescent="0.25">
      <c r="AA167" s="1" t="e">
        <f t="shared" si="20"/>
        <v>#DIV/0!</v>
      </c>
      <c r="AB167" s="1" t="str">
        <f t="shared" si="21"/>
        <v>--</v>
      </c>
      <c r="AC167" s="1">
        <f t="shared" si="22"/>
        <v>6</v>
      </c>
      <c r="AD167" s="2" t="e">
        <f t="shared" si="23"/>
        <v>#DIV/0!</v>
      </c>
    </row>
    <row r="168" spans="27:30" hidden="1" x14ac:dyDescent="0.25">
      <c r="AA168" s="1" t="e">
        <f t="shared" si="20"/>
        <v>#DIV/0!</v>
      </c>
      <c r="AB168" s="1" t="str">
        <f t="shared" si="21"/>
        <v>--</v>
      </c>
      <c r="AC168" s="1">
        <f t="shared" si="22"/>
        <v>6</v>
      </c>
      <c r="AD168" s="2" t="e">
        <f t="shared" si="23"/>
        <v>#DIV/0!</v>
      </c>
    </row>
    <row r="169" spans="27:30" hidden="1" x14ac:dyDescent="0.25">
      <c r="AA169" s="1" t="e">
        <f t="shared" si="20"/>
        <v>#DIV/0!</v>
      </c>
      <c r="AB169" s="1" t="str">
        <f t="shared" si="21"/>
        <v>--</v>
      </c>
      <c r="AC169" s="1">
        <f t="shared" si="22"/>
        <v>6</v>
      </c>
      <c r="AD169" s="2" t="e">
        <f t="shared" si="23"/>
        <v>#DIV/0!</v>
      </c>
    </row>
    <row r="170" spans="27:30" hidden="1" x14ac:dyDescent="0.25">
      <c r="AA170" s="1" t="e">
        <f t="shared" si="20"/>
        <v>#DIV/0!</v>
      </c>
      <c r="AB170" s="1" t="str">
        <f t="shared" si="21"/>
        <v>--</v>
      </c>
      <c r="AC170" s="1">
        <f t="shared" si="22"/>
        <v>6</v>
      </c>
      <c r="AD170" s="2" t="e">
        <f t="shared" si="23"/>
        <v>#DIV/0!</v>
      </c>
    </row>
    <row r="171" spans="27:30" hidden="1" x14ac:dyDescent="0.25">
      <c r="AA171" s="1" t="e">
        <f t="shared" si="20"/>
        <v>#DIV/0!</v>
      </c>
      <c r="AB171" s="1" t="str">
        <f t="shared" si="21"/>
        <v>--</v>
      </c>
      <c r="AC171" s="1">
        <f t="shared" si="22"/>
        <v>6</v>
      </c>
      <c r="AD171" s="2" t="e">
        <f t="shared" si="23"/>
        <v>#DIV/0!</v>
      </c>
    </row>
    <row r="172" spans="27:30" hidden="1" x14ac:dyDescent="0.25">
      <c r="AA172" s="1" t="e">
        <f t="shared" si="20"/>
        <v>#DIV/0!</v>
      </c>
      <c r="AB172" s="1" t="str">
        <f t="shared" si="21"/>
        <v>--</v>
      </c>
      <c r="AC172" s="1">
        <f t="shared" si="22"/>
        <v>6</v>
      </c>
      <c r="AD172" s="2" t="e">
        <f t="shared" si="23"/>
        <v>#DIV/0!</v>
      </c>
    </row>
    <row r="173" spans="27:30" hidden="1" x14ac:dyDescent="0.25">
      <c r="AA173" s="1" t="e">
        <f t="shared" si="20"/>
        <v>#DIV/0!</v>
      </c>
      <c r="AB173" s="1" t="str">
        <f t="shared" si="21"/>
        <v>--</v>
      </c>
      <c r="AC173" s="1">
        <f t="shared" si="22"/>
        <v>6</v>
      </c>
      <c r="AD173" s="2" t="e">
        <f t="shared" si="23"/>
        <v>#DIV/0!</v>
      </c>
    </row>
    <row r="174" spans="27:30" hidden="1" x14ac:dyDescent="0.25">
      <c r="AA174" s="1" t="e">
        <f t="shared" si="20"/>
        <v>#DIV/0!</v>
      </c>
      <c r="AB174" s="1" t="str">
        <f t="shared" si="21"/>
        <v>--</v>
      </c>
      <c r="AC174" s="1">
        <f t="shared" si="22"/>
        <v>6</v>
      </c>
      <c r="AD174" s="2" t="e">
        <f t="shared" si="23"/>
        <v>#DIV/0!</v>
      </c>
    </row>
    <row r="175" spans="27:30" hidden="1" x14ac:dyDescent="0.25">
      <c r="AA175" s="1" t="e">
        <f t="shared" si="20"/>
        <v>#DIV/0!</v>
      </c>
      <c r="AB175" s="1" t="str">
        <f t="shared" si="21"/>
        <v>--</v>
      </c>
      <c r="AC175" s="1">
        <f t="shared" si="22"/>
        <v>6</v>
      </c>
      <c r="AD175" s="2" t="e">
        <f t="shared" si="23"/>
        <v>#DIV/0!</v>
      </c>
    </row>
    <row r="176" spans="27:30" hidden="1" x14ac:dyDescent="0.25">
      <c r="AA176" s="1" t="e">
        <f t="shared" si="20"/>
        <v>#DIV/0!</v>
      </c>
      <c r="AB176" s="1" t="str">
        <f t="shared" si="21"/>
        <v>--</v>
      </c>
      <c r="AC176" s="1">
        <f t="shared" si="22"/>
        <v>6</v>
      </c>
      <c r="AD176" s="2" t="e">
        <f t="shared" si="23"/>
        <v>#DIV/0!</v>
      </c>
    </row>
    <row r="177" spans="27:30" hidden="1" x14ac:dyDescent="0.25">
      <c r="AA177" s="1" t="e">
        <f t="shared" si="20"/>
        <v>#DIV/0!</v>
      </c>
      <c r="AB177" s="1" t="str">
        <f t="shared" si="21"/>
        <v>--</v>
      </c>
      <c r="AC177" s="1">
        <f t="shared" si="22"/>
        <v>6</v>
      </c>
      <c r="AD177" s="2" t="e">
        <f t="shared" si="23"/>
        <v>#DIV/0!</v>
      </c>
    </row>
    <row r="178" spans="27:30" hidden="1" x14ac:dyDescent="0.25">
      <c r="AA178" s="1" t="e">
        <f t="shared" si="20"/>
        <v>#DIV/0!</v>
      </c>
      <c r="AB178" s="1" t="str">
        <f t="shared" si="21"/>
        <v>--</v>
      </c>
      <c r="AC178" s="1">
        <f t="shared" si="22"/>
        <v>6</v>
      </c>
      <c r="AD178" s="2" t="e">
        <f t="shared" si="23"/>
        <v>#DIV/0!</v>
      </c>
    </row>
    <row r="179" spans="27:30" hidden="1" x14ac:dyDescent="0.25">
      <c r="AA179" s="1" t="e">
        <f t="shared" si="20"/>
        <v>#DIV/0!</v>
      </c>
      <c r="AB179" s="1" t="str">
        <f t="shared" si="21"/>
        <v>--</v>
      </c>
      <c r="AC179" s="1">
        <f t="shared" si="22"/>
        <v>6</v>
      </c>
      <c r="AD179" s="2" t="e">
        <f t="shared" si="23"/>
        <v>#DIV/0!</v>
      </c>
    </row>
    <row r="180" spans="27:30" hidden="1" x14ac:dyDescent="0.25">
      <c r="AA180" s="1" t="e">
        <f t="shared" si="20"/>
        <v>#DIV/0!</v>
      </c>
      <c r="AB180" s="1" t="str">
        <f t="shared" si="21"/>
        <v>--</v>
      </c>
      <c r="AC180" s="1">
        <f t="shared" si="22"/>
        <v>6</v>
      </c>
      <c r="AD180" s="2" t="e">
        <f t="shared" si="23"/>
        <v>#DIV/0!</v>
      </c>
    </row>
    <row r="181" spans="27:30" hidden="1" x14ac:dyDescent="0.25">
      <c r="AA181" s="1" t="e">
        <f t="shared" si="20"/>
        <v>#DIV/0!</v>
      </c>
      <c r="AB181" s="1" t="str">
        <f t="shared" si="21"/>
        <v>--</v>
      </c>
      <c r="AC181" s="1">
        <f t="shared" si="22"/>
        <v>6</v>
      </c>
      <c r="AD181" s="2" t="e">
        <f t="shared" si="23"/>
        <v>#DIV/0!</v>
      </c>
    </row>
    <row r="182" spans="27:30" hidden="1" x14ac:dyDescent="0.25">
      <c r="AA182" s="1" t="e">
        <f t="shared" si="20"/>
        <v>#DIV/0!</v>
      </c>
      <c r="AB182" s="1" t="str">
        <f t="shared" si="21"/>
        <v>--</v>
      </c>
      <c r="AC182" s="1">
        <f t="shared" si="22"/>
        <v>6</v>
      </c>
      <c r="AD182" s="2" t="e">
        <f t="shared" si="23"/>
        <v>#DIV/0!</v>
      </c>
    </row>
    <row r="183" spans="27:30" hidden="1" x14ac:dyDescent="0.25">
      <c r="AA183" s="1" t="e">
        <f t="shared" si="20"/>
        <v>#DIV/0!</v>
      </c>
      <c r="AB183" s="1" t="str">
        <f t="shared" si="21"/>
        <v>--</v>
      </c>
      <c r="AC183" s="1">
        <f t="shared" si="22"/>
        <v>6</v>
      </c>
      <c r="AD183" s="2" t="e">
        <f t="shared" si="23"/>
        <v>#DIV/0!</v>
      </c>
    </row>
    <row r="184" spans="27:30" hidden="1" x14ac:dyDescent="0.25">
      <c r="AA184" s="1" t="e">
        <f t="shared" si="20"/>
        <v>#DIV/0!</v>
      </c>
      <c r="AB184" s="1" t="str">
        <f t="shared" si="21"/>
        <v>--</v>
      </c>
      <c r="AC184" s="1">
        <f t="shared" si="22"/>
        <v>6</v>
      </c>
      <c r="AD184" s="2" t="e">
        <f t="shared" si="23"/>
        <v>#DIV/0!</v>
      </c>
    </row>
    <row r="185" spans="27:30" hidden="1" x14ac:dyDescent="0.25">
      <c r="AA185" s="1" t="e">
        <f t="shared" si="20"/>
        <v>#DIV/0!</v>
      </c>
      <c r="AB185" s="1" t="str">
        <f t="shared" si="21"/>
        <v>--</v>
      </c>
      <c r="AC185" s="1">
        <f t="shared" si="22"/>
        <v>6</v>
      </c>
      <c r="AD185" s="2" t="e">
        <f t="shared" si="23"/>
        <v>#DIV/0!</v>
      </c>
    </row>
    <row r="186" spans="27:30" hidden="1" x14ac:dyDescent="0.25">
      <c r="AA186" s="1" t="e">
        <f t="shared" si="20"/>
        <v>#DIV/0!</v>
      </c>
      <c r="AB186" s="1" t="str">
        <f t="shared" si="21"/>
        <v>--</v>
      </c>
      <c r="AC186" s="1">
        <f t="shared" si="22"/>
        <v>6</v>
      </c>
      <c r="AD186" s="2" t="e">
        <f t="shared" si="23"/>
        <v>#DIV/0!</v>
      </c>
    </row>
    <row r="187" spans="27:30" hidden="1" x14ac:dyDescent="0.25">
      <c r="AA187" s="1" t="e">
        <f t="shared" si="20"/>
        <v>#DIV/0!</v>
      </c>
      <c r="AB187" s="1" t="str">
        <f t="shared" si="21"/>
        <v>--</v>
      </c>
      <c r="AC187" s="1">
        <f t="shared" si="22"/>
        <v>6</v>
      </c>
      <c r="AD187" s="2" t="e">
        <f t="shared" si="23"/>
        <v>#DIV/0!</v>
      </c>
    </row>
    <row r="188" spans="27:30" hidden="1" x14ac:dyDescent="0.25">
      <c r="AA188" s="1" t="e">
        <f t="shared" si="20"/>
        <v>#DIV/0!</v>
      </c>
      <c r="AB188" s="1" t="str">
        <f t="shared" si="21"/>
        <v>--</v>
      </c>
      <c r="AC188" s="1">
        <f t="shared" si="22"/>
        <v>6</v>
      </c>
      <c r="AD188" s="2" t="e">
        <f t="shared" si="23"/>
        <v>#DIV/0!</v>
      </c>
    </row>
    <row r="189" spans="27:30" hidden="1" x14ac:dyDescent="0.25">
      <c r="AA189" s="1" t="e">
        <f t="shared" si="20"/>
        <v>#DIV/0!</v>
      </c>
      <c r="AB189" s="1" t="str">
        <f t="shared" si="21"/>
        <v>--</v>
      </c>
      <c r="AC189" s="1">
        <f t="shared" si="22"/>
        <v>6</v>
      </c>
      <c r="AD189" s="2" t="e">
        <f t="shared" si="23"/>
        <v>#DIV/0!</v>
      </c>
    </row>
    <row r="190" spans="27:30" hidden="1" x14ac:dyDescent="0.25">
      <c r="AA190" s="1" t="e">
        <f t="shared" si="20"/>
        <v>#DIV/0!</v>
      </c>
      <c r="AB190" s="1" t="str">
        <f t="shared" si="21"/>
        <v>--</v>
      </c>
      <c r="AC190" s="1">
        <f t="shared" si="22"/>
        <v>6</v>
      </c>
      <c r="AD190" s="2" t="e">
        <f t="shared" si="23"/>
        <v>#DIV/0!</v>
      </c>
    </row>
    <row r="191" spans="27:30" hidden="1" x14ac:dyDescent="0.25">
      <c r="AA191" s="1" t="e">
        <f t="shared" si="20"/>
        <v>#DIV/0!</v>
      </c>
      <c r="AB191" s="1" t="str">
        <f t="shared" si="21"/>
        <v>--</v>
      </c>
      <c r="AC191" s="1">
        <f t="shared" si="22"/>
        <v>6</v>
      </c>
      <c r="AD191" s="2" t="e">
        <f t="shared" si="23"/>
        <v>#DIV/0!</v>
      </c>
    </row>
    <row r="192" spans="27:30" hidden="1" x14ac:dyDescent="0.25">
      <c r="AA192" s="1" t="e">
        <f t="shared" si="20"/>
        <v>#DIV/0!</v>
      </c>
      <c r="AB192" s="1" t="str">
        <f t="shared" si="21"/>
        <v>--</v>
      </c>
      <c r="AC192" s="1">
        <f t="shared" si="22"/>
        <v>6</v>
      </c>
      <c r="AD192" s="2" t="e">
        <f t="shared" si="23"/>
        <v>#DIV/0!</v>
      </c>
    </row>
    <row r="193" spans="27:30" hidden="1" x14ac:dyDescent="0.25">
      <c r="AA193" s="1" t="e">
        <f t="shared" si="20"/>
        <v>#DIV/0!</v>
      </c>
      <c r="AB193" s="1" t="str">
        <f t="shared" si="21"/>
        <v>--</v>
      </c>
      <c r="AC193" s="1">
        <f t="shared" si="22"/>
        <v>6</v>
      </c>
      <c r="AD193" s="2" t="e">
        <f t="shared" si="23"/>
        <v>#DIV/0!</v>
      </c>
    </row>
    <row r="194" spans="27:30" hidden="1" x14ac:dyDescent="0.25">
      <c r="AA194" s="1" t="e">
        <f t="shared" ref="AA194:AA207" si="24">ROUND(((O194-Q194)/O194)*100,0)</f>
        <v>#DIV/0!</v>
      </c>
      <c r="AB194" s="1" t="str">
        <f t="shared" ref="AB194:AB207" si="25">CONCATENATE(A194,"-",B194,"-",D194)</f>
        <v>--</v>
      </c>
      <c r="AC194" s="1">
        <f t="shared" ref="AC194:AC207" si="26">IF(J194="L",1,6)</f>
        <v>6</v>
      </c>
      <c r="AD194" s="2" t="e">
        <f t="shared" ref="AD194:AD207" si="27">ROUND(F194/(M194^2*0.005454),0)</f>
        <v>#DIV/0!</v>
      </c>
    </row>
    <row r="195" spans="27:30" hidden="1" x14ac:dyDescent="0.25">
      <c r="AA195" s="1" t="e">
        <f t="shared" si="24"/>
        <v>#DIV/0!</v>
      </c>
      <c r="AB195" s="1" t="str">
        <f t="shared" si="25"/>
        <v>--</v>
      </c>
      <c r="AC195" s="1">
        <f t="shared" si="26"/>
        <v>6</v>
      </c>
      <c r="AD195" s="2" t="e">
        <f t="shared" si="27"/>
        <v>#DIV/0!</v>
      </c>
    </row>
    <row r="196" spans="27:30" hidden="1" x14ac:dyDescent="0.25">
      <c r="AA196" s="1" t="e">
        <f t="shared" si="24"/>
        <v>#DIV/0!</v>
      </c>
      <c r="AB196" s="1" t="str">
        <f t="shared" si="25"/>
        <v>--</v>
      </c>
      <c r="AC196" s="1">
        <f t="shared" si="26"/>
        <v>6</v>
      </c>
      <c r="AD196" s="2" t="e">
        <f t="shared" si="27"/>
        <v>#DIV/0!</v>
      </c>
    </row>
    <row r="197" spans="27:30" hidden="1" x14ac:dyDescent="0.25">
      <c r="AA197" s="1" t="e">
        <f t="shared" si="24"/>
        <v>#DIV/0!</v>
      </c>
      <c r="AB197" s="1" t="str">
        <f t="shared" si="25"/>
        <v>--</v>
      </c>
      <c r="AC197" s="1">
        <f t="shared" si="26"/>
        <v>6</v>
      </c>
      <c r="AD197" s="2" t="e">
        <f t="shared" si="27"/>
        <v>#DIV/0!</v>
      </c>
    </row>
    <row r="198" spans="27:30" hidden="1" x14ac:dyDescent="0.25">
      <c r="AA198" s="1" t="e">
        <f t="shared" si="24"/>
        <v>#DIV/0!</v>
      </c>
      <c r="AB198" s="1" t="str">
        <f t="shared" si="25"/>
        <v>--</v>
      </c>
      <c r="AC198" s="1">
        <f t="shared" si="26"/>
        <v>6</v>
      </c>
      <c r="AD198" s="2" t="e">
        <f t="shared" si="27"/>
        <v>#DIV/0!</v>
      </c>
    </row>
    <row r="199" spans="27:30" hidden="1" x14ac:dyDescent="0.25">
      <c r="AA199" s="1" t="e">
        <f t="shared" si="24"/>
        <v>#DIV/0!</v>
      </c>
      <c r="AB199" s="1" t="str">
        <f t="shared" si="25"/>
        <v>--</v>
      </c>
      <c r="AC199" s="1">
        <f t="shared" si="26"/>
        <v>6</v>
      </c>
      <c r="AD199" s="2" t="e">
        <f t="shared" si="27"/>
        <v>#DIV/0!</v>
      </c>
    </row>
    <row r="200" spans="27:30" hidden="1" x14ac:dyDescent="0.25">
      <c r="AA200" s="1" t="e">
        <f t="shared" si="24"/>
        <v>#DIV/0!</v>
      </c>
      <c r="AB200" s="1" t="str">
        <f t="shared" si="25"/>
        <v>--</v>
      </c>
      <c r="AC200" s="1">
        <f t="shared" si="26"/>
        <v>6</v>
      </c>
      <c r="AD200" s="2" t="e">
        <f t="shared" si="27"/>
        <v>#DIV/0!</v>
      </c>
    </row>
    <row r="201" spans="27:30" hidden="1" x14ac:dyDescent="0.25">
      <c r="AA201" s="1" t="e">
        <f t="shared" si="24"/>
        <v>#DIV/0!</v>
      </c>
      <c r="AB201" s="1" t="str">
        <f t="shared" si="25"/>
        <v>--</v>
      </c>
      <c r="AC201" s="1">
        <f t="shared" si="26"/>
        <v>6</v>
      </c>
      <c r="AD201" s="2" t="e">
        <f t="shared" si="27"/>
        <v>#DIV/0!</v>
      </c>
    </row>
    <row r="202" spans="27:30" hidden="1" x14ac:dyDescent="0.25">
      <c r="AA202" s="1" t="e">
        <f t="shared" si="24"/>
        <v>#DIV/0!</v>
      </c>
      <c r="AB202" s="1" t="str">
        <f t="shared" si="25"/>
        <v>--</v>
      </c>
      <c r="AC202" s="1">
        <f t="shared" si="26"/>
        <v>6</v>
      </c>
      <c r="AD202" s="2" t="e">
        <f t="shared" si="27"/>
        <v>#DIV/0!</v>
      </c>
    </row>
    <row r="203" spans="27:30" hidden="1" x14ac:dyDescent="0.25">
      <c r="AA203" s="1" t="e">
        <f t="shared" si="24"/>
        <v>#DIV/0!</v>
      </c>
      <c r="AB203" s="1" t="str">
        <f t="shared" si="25"/>
        <v>--</v>
      </c>
      <c r="AC203" s="1">
        <f t="shared" si="26"/>
        <v>6</v>
      </c>
      <c r="AD203" s="2" t="e">
        <f t="shared" si="27"/>
        <v>#DIV/0!</v>
      </c>
    </row>
    <row r="204" spans="27:30" hidden="1" x14ac:dyDescent="0.25">
      <c r="AA204" s="1" t="e">
        <f t="shared" si="24"/>
        <v>#DIV/0!</v>
      </c>
      <c r="AB204" s="1" t="str">
        <f t="shared" si="25"/>
        <v>--</v>
      </c>
      <c r="AC204" s="1">
        <f t="shared" si="26"/>
        <v>6</v>
      </c>
      <c r="AD204" s="2" t="e">
        <f t="shared" si="27"/>
        <v>#DIV/0!</v>
      </c>
    </row>
    <row r="205" spans="27:30" hidden="1" x14ac:dyDescent="0.25">
      <c r="AA205" s="1" t="e">
        <f t="shared" si="24"/>
        <v>#DIV/0!</v>
      </c>
      <c r="AB205" s="1" t="str">
        <f t="shared" si="25"/>
        <v>--</v>
      </c>
      <c r="AC205" s="1">
        <f t="shared" si="26"/>
        <v>6</v>
      </c>
      <c r="AD205" s="2" t="e">
        <f t="shared" si="27"/>
        <v>#DIV/0!</v>
      </c>
    </row>
    <row r="206" spans="27:30" hidden="1" x14ac:dyDescent="0.25">
      <c r="AA206" s="1" t="e">
        <f t="shared" si="24"/>
        <v>#DIV/0!</v>
      </c>
      <c r="AB206" s="1" t="str">
        <f t="shared" si="25"/>
        <v>--</v>
      </c>
      <c r="AC206" s="1">
        <f t="shared" si="26"/>
        <v>6</v>
      </c>
      <c r="AD206" s="2" t="e">
        <f t="shared" si="27"/>
        <v>#DIV/0!</v>
      </c>
    </row>
    <row r="207" spans="27:30" hidden="1" x14ac:dyDescent="0.25">
      <c r="AA207" s="1" t="e">
        <f t="shared" si="24"/>
        <v>#DIV/0!</v>
      </c>
      <c r="AB207" s="1" t="str">
        <f t="shared" si="25"/>
        <v>--</v>
      </c>
      <c r="AC207" s="1">
        <f t="shared" si="26"/>
        <v>6</v>
      </c>
      <c r="AD207" s="2" t="e">
        <f t="shared" si="27"/>
        <v>#DIV/0!</v>
      </c>
    </row>
  </sheetData>
  <autoFilter ref="A1:AD207">
    <filterColumn colId="1">
      <filters>
        <filter val="6"/>
      </filters>
    </filterColumn>
    <sortState ref="A2:AD207">
      <sortCondition ref="B1:B207"/>
    </sortState>
  </autoFilter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B22" sqref="B22"/>
    </sheetView>
  </sheetViews>
  <sheetFormatPr defaultRowHeight="15" x14ac:dyDescent="0.25"/>
  <cols>
    <col min="1" max="1" width="9.7109375" bestFit="1" customWidth="1"/>
  </cols>
  <sheetData>
    <row r="1" spans="1:1" x14ac:dyDescent="0.25">
      <c r="A1" t="s">
        <v>70</v>
      </c>
    </row>
    <row r="3" spans="1:1" ht="14.45" x14ac:dyDescent="0.3">
      <c r="A3" t="s">
        <v>63</v>
      </c>
    </row>
    <row r="4" spans="1:1" x14ac:dyDescent="0.25">
      <c r="A4" t="s">
        <v>71</v>
      </c>
    </row>
    <row r="5" spans="1:1" ht="14.45" x14ac:dyDescent="0.3">
      <c r="A5" t="s">
        <v>72</v>
      </c>
    </row>
    <row r="6" spans="1:1" ht="14.45" x14ac:dyDescent="0.3">
      <c r="A6" t="s">
        <v>73</v>
      </c>
    </row>
    <row r="8" spans="1:1" x14ac:dyDescent="0.25">
      <c r="A8" t="s">
        <v>69</v>
      </c>
    </row>
    <row r="9" spans="1:1" x14ac:dyDescent="0.25">
      <c r="A9" t="s">
        <v>74</v>
      </c>
    </row>
    <row r="10" spans="1:1" x14ac:dyDescent="0.25">
      <c r="A10" t="s">
        <v>75</v>
      </c>
    </row>
    <row r="12" spans="1:1" x14ac:dyDescent="0.25">
      <c r="A12" s="5">
        <v>41769</v>
      </c>
    </row>
    <row r="13" spans="1:1" x14ac:dyDescent="0.25">
      <c r="A1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Trees</vt:lpstr>
      <vt:lpstr>ReadMe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Ali Reiner</cp:lastModifiedBy>
  <dcterms:created xsi:type="dcterms:W3CDTF">2013-08-10T20:11:20Z</dcterms:created>
  <dcterms:modified xsi:type="dcterms:W3CDTF">2017-06-06T09:43:20Z</dcterms:modified>
</cp:coreProperties>
</file>