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FBAT_data_archive\2015_Willow\trees\"/>
    </mc:Choice>
  </mc:AlternateContent>
  <bookViews>
    <workbookView xWindow="-1230" yWindow="750" windowWidth="15600" windowHeight="7515" tabRatio="859" activeTab="2"/>
  </bookViews>
  <sheets>
    <sheet name="Trees" sheetId="1" r:id="rId1"/>
    <sheet name="ReadMe" sheetId="2" r:id="rId2"/>
    <sheet name="Notes" sheetId="3" r:id="rId3"/>
  </sheets>
  <definedNames>
    <definedName name="_xlnm._FilterDatabase" localSheetId="0" hidden="1">Trees!$A$1:$Y$100</definedName>
  </definedNames>
  <calcPr calcId="152511"/>
</workbook>
</file>

<file path=xl/calcChain.xml><?xml version="1.0" encoding="utf-8"?>
<calcChain xmlns="http://schemas.openxmlformats.org/spreadsheetml/2006/main">
  <c r="V30" i="1" l="1"/>
  <c r="V34" i="1"/>
  <c r="Y100" i="1" l="1"/>
  <c r="X100" i="1"/>
  <c r="W100" i="1"/>
  <c r="V100" i="1"/>
  <c r="Y98" i="1"/>
  <c r="X98" i="1"/>
  <c r="W98" i="1"/>
  <c r="V98" i="1"/>
  <c r="Y96" i="1"/>
  <c r="X96" i="1"/>
  <c r="W96" i="1"/>
  <c r="V96" i="1"/>
  <c r="Y94" i="1"/>
  <c r="X94" i="1"/>
  <c r="W94" i="1"/>
  <c r="V94" i="1"/>
  <c r="Y92" i="1"/>
  <c r="X92" i="1"/>
  <c r="W92" i="1"/>
  <c r="V92" i="1"/>
  <c r="Y16" i="1"/>
  <c r="X16" i="1"/>
  <c r="W16" i="1"/>
  <c r="Y14" i="1"/>
  <c r="X14" i="1"/>
  <c r="W14" i="1"/>
  <c r="Y89" i="1"/>
  <c r="X89" i="1"/>
  <c r="W89" i="1"/>
  <c r="V89" i="1"/>
  <c r="Y87" i="1"/>
  <c r="X87" i="1"/>
  <c r="W87" i="1"/>
  <c r="V87" i="1"/>
  <c r="Y85" i="1"/>
  <c r="X85" i="1"/>
  <c r="W85" i="1"/>
  <c r="V85" i="1"/>
  <c r="Y28" i="1"/>
  <c r="X28" i="1"/>
  <c r="W28" i="1"/>
  <c r="Y26" i="1"/>
  <c r="X26" i="1"/>
  <c r="W26" i="1"/>
  <c r="Y24" i="1"/>
  <c r="X24" i="1"/>
  <c r="W24" i="1"/>
  <c r="Y22" i="1"/>
  <c r="X22" i="1"/>
  <c r="W22" i="1"/>
  <c r="Y20" i="1"/>
  <c r="X20" i="1"/>
  <c r="W20" i="1"/>
  <c r="Y18" i="1"/>
  <c r="X18" i="1"/>
  <c r="W18" i="1"/>
  <c r="Y77" i="1"/>
  <c r="X77" i="1"/>
  <c r="W77" i="1"/>
  <c r="V77" i="1"/>
  <c r="Y83" i="1"/>
  <c r="X83" i="1"/>
  <c r="W83" i="1"/>
  <c r="V83" i="1"/>
  <c r="Y81" i="1"/>
  <c r="X81" i="1"/>
  <c r="W81" i="1"/>
  <c r="V81" i="1"/>
  <c r="Y79" i="1"/>
  <c r="X79" i="1"/>
  <c r="W79" i="1"/>
  <c r="V79" i="1"/>
  <c r="Y13" i="1"/>
  <c r="X13" i="1"/>
  <c r="W13" i="1"/>
  <c r="Y74" i="1"/>
  <c r="X74" i="1"/>
  <c r="W74" i="1"/>
  <c r="V74" i="1"/>
  <c r="Y72" i="1"/>
  <c r="X72" i="1"/>
  <c r="W72" i="1"/>
  <c r="V72" i="1"/>
  <c r="Y70" i="1"/>
  <c r="X70" i="1"/>
  <c r="W70" i="1"/>
  <c r="V70" i="1"/>
  <c r="Y68" i="1"/>
  <c r="X68" i="1"/>
  <c r="W68" i="1"/>
  <c r="V68" i="1"/>
  <c r="W40" i="1"/>
  <c r="W42" i="1"/>
  <c r="W3" i="1"/>
  <c r="W29" i="1"/>
  <c r="W32" i="1"/>
  <c r="W33" i="1"/>
  <c r="W5" i="1"/>
  <c r="W36" i="1"/>
  <c r="W38" i="1"/>
  <c r="W7" i="1"/>
  <c r="W9" i="1"/>
  <c r="W43" i="1"/>
  <c r="W44" i="1"/>
  <c r="X40" i="1"/>
  <c r="Y40" i="1"/>
  <c r="X42" i="1"/>
  <c r="Y42" i="1"/>
  <c r="X3" i="1"/>
  <c r="Y3" i="1"/>
  <c r="X29" i="1"/>
  <c r="Y29" i="1"/>
  <c r="X32" i="1"/>
  <c r="Y32" i="1"/>
  <c r="X33" i="1"/>
  <c r="Y33" i="1"/>
  <c r="X5" i="1"/>
  <c r="Y5" i="1"/>
  <c r="X36" i="1"/>
  <c r="Y36" i="1"/>
  <c r="X38" i="1"/>
  <c r="Y38" i="1"/>
  <c r="X7" i="1"/>
  <c r="Y7" i="1"/>
  <c r="X9" i="1"/>
  <c r="Y9" i="1"/>
  <c r="X43" i="1"/>
  <c r="Y43" i="1"/>
  <c r="X44" i="1"/>
  <c r="Y44" i="1"/>
  <c r="V40" i="1"/>
  <c r="V42" i="1"/>
  <c r="V29" i="1"/>
  <c r="V32" i="1"/>
  <c r="V33" i="1"/>
  <c r="V36" i="1"/>
  <c r="V38" i="1"/>
  <c r="V43" i="1"/>
  <c r="W84" i="1" l="1"/>
  <c r="W78" i="1"/>
  <c r="W80" i="1"/>
  <c r="W82" i="1"/>
  <c r="W76" i="1"/>
  <c r="W75" i="1"/>
  <c r="Y41" i="1" l="1"/>
  <c r="Y2" i="1"/>
  <c r="Y30" i="1"/>
  <c r="Y31" i="1"/>
  <c r="Y34" i="1"/>
  <c r="Y4" i="1"/>
  <c r="Y35" i="1"/>
  <c r="Y37" i="1"/>
  <c r="Y6" i="1"/>
  <c r="Y8" i="1"/>
  <c r="Y45" i="1"/>
  <c r="Y46" i="1"/>
  <c r="Y47" i="1"/>
  <c r="Y48" i="1"/>
  <c r="Y49" i="1"/>
  <c r="Y50" i="1"/>
  <c r="Y51" i="1"/>
  <c r="Y52" i="1"/>
  <c r="Y53" i="1"/>
  <c r="Y54" i="1"/>
  <c r="Y55" i="1"/>
  <c r="Y56" i="1"/>
  <c r="Y57" i="1"/>
  <c r="Y58" i="1"/>
  <c r="Y59" i="1"/>
  <c r="Y60" i="1"/>
  <c r="Y61" i="1"/>
  <c r="Y62" i="1"/>
  <c r="Y63" i="1"/>
  <c r="Y10" i="1"/>
  <c r="Y64" i="1"/>
  <c r="Y65" i="1"/>
  <c r="Y66" i="1"/>
  <c r="Y11" i="1"/>
  <c r="Y12" i="1"/>
  <c r="Y67" i="1"/>
  <c r="Y69" i="1"/>
  <c r="Y71" i="1"/>
  <c r="Y73" i="1"/>
  <c r="Y75" i="1"/>
  <c r="Y76" i="1"/>
  <c r="Y78" i="1"/>
  <c r="Y80" i="1"/>
  <c r="Y82" i="1"/>
  <c r="Y84" i="1"/>
  <c r="Y86" i="1"/>
  <c r="Y88" i="1"/>
  <c r="Y90" i="1"/>
  <c r="Y15" i="1"/>
  <c r="Y91" i="1"/>
  <c r="Y93" i="1"/>
  <c r="Y95" i="1"/>
  <c r="Y97" i="1"/>
  <c r="Y99" i="1"/>
  <c r="Y17" i="1"/>
  <c r="Y19" i="1"/>
  <c r="Y21" i="1"/>
  <c r="Y23" i="1"/>
  <c r="Y25" i="1"/>
  <c r="Y27" i="1"/>
  <c r="Y39" i="1"/>
  <c r="X41" i="1" l="1"/>
  <c r="X2" i="1"/>
  <c r="X30" i="1"/>
  <c r="X31" i="1"/>
  <c r="X34" i="1"/>
  <c r="X4" i="1"/>
  <c r="X35" i="1"/>
  <c r="X37" i="1"/>
  <c r="X6" i="1"/>
  <c r="X8" i="1"/>
  <c r="X45" i="1"/>
  <c r="X46" i="1"/>
  <c r="X47" i="1"/>
  <c r="X48" i="1"/>
  <c r="X49" i="1"/>
  <c r="X50" i="1"/>
  <c r="X51" i="1"/>
  <c r="X52" i="1"/>
  <c r="X53" i="1"/>
  <c r="X54" i="1"/>
  <c r="X55" i="1"/>
  <c r="X56" i="1"/>
  <c r="X57" i="1"/>
  <c r="X58" i="1"/>
  <c r="X59" i="1"/>
  <c r="X60" i="1"/>
  <c r="X61" i="1"/>
  <c r="X62" i="1"/>
  <c r="X63" i="1"/>
  <c r="X10" i="1"/>
  <c r="X64" i="1"/>
  <c r="X65" i="1"/>
  <c r="X66" i="1"/>
  <c r="X11" i="1"/>
  <c r="X12" i="1"/>
  <c r="X67" i="1"/>
  <c r="X69" i="1"/>
  <c r="X71" i="1"/>
  <c r="X73" i="1"/>
  <c r="X75" i="1"/>
  <c r="X76" i="1"/>
  <c r="X78" i="1"/>
  <c r="X80" i="1"/>
  <c r="X82" i="1"/>
  <c r="X84" i="1"/>
  <c r="X86" i="1"/>
  <c r="X88" i="1"/>
  <c r="X90" i="1"/>
  <c r="X15" i="1"/>
  <c r="X91" i="1"/>
  <c r="X93" i="1"/>
  <c r="X95" i="1"/>
  <c r="X97" i="1"/>
  <c r="X99" i="1"/>
  <c r="X17" i="1"/>
  <c r="X19" i="1"/>
  <c r="X21" i="1"/>
  <c r="X23" i="1"/>
  <c r="X25" i="1"/>
  <c r="X27" i="1"/>
  <c r="X39" i="1"/>
  <c r="W41" i="1" l="1"/>
  <c r="W2" i="1"/>
  <c r="W30" i="1"/>
  <c r="W31" i="1"/>
  <c r="W34" i="1"/>
  <c r="W4" i="1"/>
  <c r="W35" i="1"/>
  <c r="W37" i="1"/>
  <c r="W6" i="1"/>
  <c r="W8" i="1"/>
  <c r="W45" i="1"/>
  <c r="W46" i="1"/>
  <c r="W47" i="1"/>
  <c r="W48" i="1"/>
  <c r="W49" i="1"/>
  <c r="W50" i="1"/>
  <c r="W51" i="1"/>
  <c r="W52" i="1"/>
  <c r="W53" i="1"/>
  <c r="W54" i="1"/>
  <c r="W55" i="1"/>
  <c r="W56" i="1"/>
  <c r="W57" i="1"/>
  <c r="W58" i="1"/>
  <c r="W59" i="1"/>
  <c r="W60" i="1"/>
  <c r="W61" i="1"/>
  <c r="W62" i="1"/>
  <c r="W63" i="1"/>
  <c r="W10" i="1"/>
  <c r="W64" i="1"/>
  <c r="W65" i="1"/>
  <c r="W66" i="1"/>
  <c r="W11" i="1"/>
  <c r="W12" i="1"/>
  <c r="W67" i="1"/>
  <c r="W69" i="1"/>
  <c r="W71" i="1"/>
  <c r="W73" i="1"/>
  <c r="W86" i="1"/>
  <c r="W88" i="1"/>
  <c r="W90" i="1"/>
  <c r="W15" i="1"/>
  <c r="W91" i="1"/>
  <c r="W93" i="1"/>
  <c r="W95" i="1"/>
  <c r="W97" i="1"/>
  <c r="W99" i="1"/>
  <c r="W17" i="1"/>
  <c r="W19" i="1"/>
  <c r="W21" i="1"/>
  <c r="W23" i="1"/>
  <c r="W25" i="1"/>
  <c r="W27" i="1"/>
  <c r="W39" i="1"/>
  <c r="V41" i="1"/>
  <c r="V31" i="1"/>
  <c r="V35" i="1"/>
  <c r="V37" i="1"/>
  <c r="V44" i="1"/>
  <c r="V45" i="1"/>
  <c r="V46" i="1"/>
  <c r="V47" i="1"/>
  <c r="V48" i="1"/>
  <c r="V49" i="1"/>
  <c r="V50" i="1"/>
  <c r="V51" i="1"/>
  <c r="V52" i="1"/>
  <c r="V53" i="1"/>
  <c r="V54" i="1"/>
  <c r="V55" i="1"/>
  <c r="V56" i="1"/>
  <c r="V57" i="1"/>
  <c r="V58" i="1"/>
  <c r="V59" i="1"/>
  <c r="V60" i="1"/>
  <c r="V61" i="1"/>
  <c r="V62" i="1"/>
  <c r="V63" i="1"/>
  <c r="V64" i="1"/>
  <c r="V65" i="1"/>
  <c r="V66" i="1"/>
  <c r="V67" i="1"/>
  <c r="V69" i="1"/>
  <c r="V71" i="1"/>
  <c r="V73" i="1"/>
  <c r="V75" i="1"/>
  <c r="V76" i="1"/>
  <c r="V78" i="1"/>
  <c r="V80" i="1"/>
  <c r="V82" i="1"/>
  <c r="V84" i="1"/>
  <c r="V86" i="1"/>
  <c r="V88" i="1"/>
  <c r="V90" i="1"/>
  <c r="V91" i="1"/>
  <c r="V93" i="1"/>
  <c r="V95" i="1"/>
  <c r="V97" i="1"/>
  <c r="V99" i="1"/>
  <c r="V39" i="1"/>
</calcChain>
</file>

<file path=xl/sharedStrings.xml><?xml version="1.0" encoding="utf-8"?>
<sst xmlns="http://schemas.openxmlformats.org/spreadsheetml/2006/main" count="574" uniqueCount="77">
  <si>
    <t>Species</t>
  </si>
  <si>
    <t>PlotNr</t>
  </si>
  <si>
    <t>Date</t>
  </si>
  <si>
    <t>TreeID</t>
  </si>
  <si>
    <t>BAF (Factor)</t>
  </si>
  <si>
    <t>approx. distance (m)</t>
  </si>
  <si>
    <t>azimuth</t>
  </si>
  <si>
    <t>Status (L/D)</t>
  </si>
  <si>
    <t>Dbh (in)</t>
  </si>
  <si>
    <t>Height (ft)</t>
  </si>
  <si>
    <t>% Scorch</t>
  </si>
  <si>
    <t>%Torch</t>
  </si>
  <si>
    <t>Notes</t>
  </si>
  <si>
    <t>Fire</t>
  </si>
  <si>
    <t>PRE/POST</t>
  </si>
  <si>
    <t>HLC (ft)</t>
  </si>
  <si>
    <t>Max Char (ft)</t>
  </si>
  <si>
    <t>Crown Pos./Snag Cl</t>
  </si>
  <si>
    <t>CR</t>
  </si>
  <si>
    <t xml:space="preserve">Omitting the crown position/snag class might save a little time in the field… </t>
  </si>
  <si>
    <t>Having the date only on the main plot sheet will save a little time for the data entry</t>
  </si>
  <si>
    <t>For FVS we need the data fields in red, the other fields are optional.</t>
  </si>
  <si>
    <t>StandID</t>
  </si>
  <si>
    <t>The gray columns will auto-calculate after data is entered, please don't alter these</t>
  </si>
  <si>
    <t>HISTORY</t>
  </si>
  <si>
    <t>COUNT</t>
  </si>
  <si>
    <t>Willow</t>
  </si>
  <si>
    <t>PRE</t>
  </si>
  <si>
    <t>PIPO</t>
  </si>
  <si>
    <t>L</t>
  </si>
  <si>
    <t>S</t>
  </si>
  <si>
    <t>QUKE</t>
  </si>
  <si>
    <t>I</t>
  </si>
  <si>
    <t>D</t>
  </si>
  <si>
    <t>C</t>
  </si>
  <si>
    <t>PILA</t>
  </si>
  <si>
    <t>CADE</t>
  </si>
  <si>
    <t>ABCO</t>
  </si>
  <si>
    <t>QUCH</t>
  </si>
  <si>
    <t>NA</t>
  </si>
  <si>
    <t xml:space="preserve">For dead trees with no HLC, the corresponding value for crown ratio (CR) must be either "0" (zero), or blank.  It is easiest to enter "NA" as the value for HLC, as this will cause CR to display "#VALUE!", and makes it stand out to adjust/change.  Where CR is listed as "#VALUE!", change to "0" or make that cell blank.  If you leave the cell blank under HLC for dead trees, then CR will show as "100".  Any CR value = "100" will need to be changed to "0" or made blank.  </t>
  </si>
  <si>
    <t>Min Char (ft)</t>
  </si>
  <si>
    <t>Mean Scorch (ft)</t>
  </si>
  <si>
    <t>Mean Torch Ht (ft)</t>
  </si>
  <si>
    <t>there was old char on trees in this plot which made reading new char difficult</t>
  </si>
  <si>
    <t>POST</t>
  </si>
  <si>
    <t>forked</t>
  </si>
  <si>
    <t>beetle</t>
  </si>
  <si>
    <t>forked with dead branch, fell over, not consumed, crossed fuel transect</t>
  </si>
  <si>
    <t>still standing</t>
  </si>
  <si>
    <t>beetle ooze</t>
  </si>
  <si>
    <t>tree was gone post-fire, so put total tree ht into torch column</t>
  </si>
  <si>
    <t>.</t>
  </si>
  <si>
    <t>Directions, and how to/pointers:</t>
  </si>
  <si>
    <t>See the How to FBAT trees to FVS document for detialed info.</t>
  </si>
  <si>
    <t>8/11/15 by AR to CE in email, copied here</t>
  </si>
  <si>
    <t xml:space="preserve">I took out the 0’s for char on the poles in post plot 6. . . the poles which were gone after fire.  </t>
  </si>
  <si>
    <t xml:space="preserve">I think it is unfair to call them 0 char, when they probably got charred fairly bad if they fell over. </t>
  </si>
  <si>
    <t xml:space="preserve"> I kept the torch at 100% so that in post-fire FVS data it shows as no crown for that tree.  I think that is fair way to handle it. </t>
  </si>
  <si>
    <t>8/12/15 CE added:</t>
  </si>
  <si>
    <t>Check for typos in tree name acroymns. Update QUCH to be QUCH2, update CADE to by CADE27, etc. tree acronyms (they call it Symbol) authority is plants.usda.gov.</t>
  </si>
  <si>
    <t>looks like AR or SD who did the data entry used a period symbol to mean N/A, like fire effects data (Char, scorch) on dead trees.</t>
  </si>
  <si>
    <t>height to dead needles of dead crown, can be copied from pre-willow fire data rows</t>
  </si>
  <si>
    <t>height to dead needles of dead crown=45ft, already had char pre-willow fire</t>
  </si>
  <si>
    <t>height to dead needles of dead crown=31ft, already had char pre-willow fire</t>
  </si>
  <si>
    <t>height to dead needles of dead crown=12, already had char pre-willow fire</t>
  </si>
  <si>
    <t>height to dead needles of dead crown=16, already had char pre-willow fire</t>
  </si>
  <si>
    <t>this tree was slightly above the DBH threshold, but was still counted by field person, not sure if we should delete it from analysis now…</t>
  </si>
  <si>
    <t>looks like they assigned tree numbers in the 100s to pole trees</t>
  </si>
  <si>
    <t>height to dead needles of dead crown=34, already had char pre-willow fire, barely alive, like less than 5% green needles pre-willow fire, so we guessed a HLC=135</t>
  </si>
  <si>
    <t>Needs:</t>
  </si>
  <si>
    <t>data entry QA.   CE did some simple QA for CR values where there was dead or live trees, esp. plot 1 weirdness ( see note above or in trees tab notes) &amp; corrected access database accordingly</t>
  </si>
  <si>
    <t>I think Ali QA's all this while some of us were still at Rough fire?</t>
  </si>
  <si>
    <t>CE</t>
  </si>
  <si>
    <t>Needs tables/bar charts for scorch/torch/char % and heights</t>
  </si>
  <si>
    <t>Doing that today?</t>
  </si>
  <si>
    <t>plot 1, and 4 to 6, were within the 2001 North Fork fire perimeter, and specifically plot 1 already had high char pre-willow fire. Many trees were appeared freshly dead and had standing full crown of dead needles, so we measured Height to dead crown vs. nothing. I corrected the data here to show that in the notes, so the CR was more reflective of dead trees.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</si>
</sst>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indexed="8"/>
      <name val="Calibri"/>
      <family val="2"/>
    </font>
    <font>
      <sz val="10"/>
      <color indexed="8"/>
      <name val="Arial"/>
      <family val="2"/>
    </font>
    <font>
      <sz val="10"/>
      <name val="Arial"/>
      <family val="2"/>
    </font>
    <font>
      <sz val="10"/>
      <name val="Calibri"/>
      <family val="2"/>
      <scheme val="minor"/>
    </font>
    <font>
      <sz val="10"/>
      <color rgb="FFFF0000"/>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2" fillId="0" borderId="0"/>
    <xf numFmtId="0" fontId="3" fillId="0" borderId="0"/>
  </cellStyleXfs>
  <cellXfs count="17">
    <xf numFmtId="0" fontId="0" fillId="0" borderId="0" xfId="0"/>
    <xf numFmtId="0" fontId="2" fillId="0" borderId="0" xfId="1"/>
    <xf numFmtId="0" fontId="4" fillId="0" borderId="0" xfId="2" applyFont="1" applyFill="1" applyAlignment="1">
      <alignment horizontal="left"/>
    </xf>
    <xf numFmtId="0" fontId="4" fillId="0" borderId="0" xfId="2" applyFont="1" applyFill="1" applyAlignment="1">
      <alignment horizontal="left" wrapText="1"/>
    </xf>
    <xf numFmtId="0" fontId="5" fillId="0" borderId="0" xfId="2" applyFont="1" applyFill="1" applyAlignment="1">
      <alignment horizontal="left"/>
    </xf>
    <xf numFmtId="0" fontId="4" fillId="2" borderId="0" xfId="2" applyFont="1" applyFill="1" applyAlignment="1">
      <alignment horizontal="left"/>
    </xf>
    <xf numFmtId="0" fontId="0" fillId="2" borderId="0" xfId="0" applyFill="1"/>
    <xf numFmtId="0" fontId="4" fillId="3" borderId="0" xfId="2" applyFont="1" applyFill="1" applyAlignment="1">
      <alignment horizontal="left"/>
    </xf>
    <xf numFmtId="0" fontId="0" fillId="3" borderId="0" xfId="0" applyFill="1"/>
    <xf numFmtId="14" fontId="2" fillId="0" borderId="0" xfId="1" applyNumberFormat="1"/>
    <xf numFmtId="0" fontId="0" fillId="0" borderId="0" xfId="0" applyFill="1"/>
    <xf numFmtId="0" fontId="6" fillId="0" borderId="0" xfId="0" applyFont="1"/>
    <xf numFmtId="0" fontId="0" fillId="0" borderId="1" xfId="0" applyBorder="1"/>
    <xf numFmtId="0" fontId="1" fillId="0" borderId="0" xfId="1" applyFont="1" applyFill="1" applyBorder="1" applyAlignment="1">
      <alignment wrapText="1"/>
    </xf>
    <xf numFmtId="0" fontId="0" fillId="0" borderId="0" xfId="0" applyBorder="1"/>
    <xf numFmtId="0" fontId="7" fillId="0" borderId="0" xfId="0" applyFont="1"/>
    <xf numFmtId="14" fontId="0" fillId="0" borderId="0" xfId="0" applyNumberFormat="1"/>
  </cellXfs>
  <cellStyles count="3">
    <cellStyle name="Normal" xfId="0" builtinId="0"/>
    <cellStyle name="Normal 2" xfId="2"/>
    <cellStyle name="Normal_Tree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pane xSplit="2" ySplit="1" topLeftCell="C2" activePane="bottomRight" state="frozen"/>
      <selection pane="topRight" activeCell="C1" sqref="C1"/>
      <selection pane="bottomLeft" activeCell="A2" sqref="A2"/>
      <selection pane="bottomRight" activeCell="C17" sqref="C17"/>
    </sheetView>
  </sheetViews>
  <sheetFormatPr defaultRowHeight="15" x14ac:dyDescent="0.25"/>
  <cols>
    <col min="1" max="1" width="8.7109375" customWidth="1"/>
    <col min="2" max="2" width="9.7109375" customWidth="1"/>
    <col min="3" max="3" width="9.7109375" bestFit="1" customWidth="1"/>
    <col min="4" max="4" width="8.5703125" bestFit="1" customWidth="1"/>
    <col min="5" max="5" width="5.85546875" bestFit="1" customWidth="1"/>
    <col min="6" max="6" width="10.42578125" bestFit="1" customWidth="1"/>
    <col min="7" max="7" width="6.7109375" bestFit="1" customWidth="1"/>
    <col min="8" max="8" width="7.42578125" customWidth="1"/>
    <col min="9" max="9" width="7.28515625" bestFit="1" customWidth="1"/>
    <col min="10" max="10" width="10.140625" bestFit="1" customWidth="1"/>
    <col min="11" max="11" width="8.5703125" customWidth="1"/>
    <col min="12" max="12" width="7.140625" bestFit="1" customWidth="1"/>
    <col min="14" max="14" width="6.7109375" bestFit="1" customWidth="1"/>
    <col min="15" max="15" width="5.5703125" customWidth="1"/>
    <col min="16" max="16" width="6.140625" customWidth="1"/>
    <col min="17" max="17" width="6.7109375" customWidth="1"/>
    <col min="18" max="18" width="7.85546875" bestFit="1" customWidth="1"/>
    <col min="19" max="19" width="7.5703125" customWidth="1"/>
    <col min="20" max="20" width="6.7109375" bestFit="1" customWidth="1"/>
    <col min="21" max="21" width="7.28515625" customWidth="1"/>
    <col min="22" max="22" width="8.42578125" style="6" bestFit="1" customWidth="1"/>
    <col min="23" max="23" width="19.5703125" style="6" customWidth="1"/>
    <col min="24" max="24" width="7.28515625" style="6" customWidth="1"/>
    <col min="25" max="25" width="8.85546875" style="8"/>
  </cols>
  <sheetData>
    <row r="1" spans="1:25" x14ac:dyDescent="0.25">
      <c r="A1" s="4" t="s">
        <v>13</v>
      </c>
      <c r="B1" s="4" t="s">
        <v>1</v>
      </c>
      <c r="C1" s="2" t="s">
        <v>2</v>
      </c>
      <c r="D1" s="4" t="s">
        <v>14</v>
      </c>
      <c r="E1" s="4" t="s">
        <v>3</v>
      </c>
      <c r="F1" s="4" t="s">
        <v>4</v>
      </c>
      <c r="G1" s="4" t="s">
        <v>0</v>
      </c>
      <c r="H1" s="2" t="s">
        <v>5</v>
      </c>
      <c r="I1" s="2" t="s">
        <v>6</v>
      </c>
      <c r="J1" s="4" t="s">
        <v>7</v>
      </c>
      <c r="K1" s="2" t="s">
        <v>17</v>
      </c>
      <c r="L1" s="4" t="s">
        <v>8</v>
      </c>
      <c r="M1" s="4" t="s">
        <v>9</v>
      </c>
      <c r="N1" s="4" t="s">
        <v>15</v>
      </c>
      <c r="O1" s="2" t="s">
        <v>41</v>
      </c>
      <c r="P1" s="2" t="s">
        <v>16</v>
      </c>
      <c r="Q1" s="2" t="s">
        <v>42</v>
      </c>
      <c r="R1" s="2" t="s">
        <v>10</v>
      </c>
      <c r="S1" s="2" t="s">
        <v>43</v>
      </c>
      <c r="T1" s="2" t="s">
        <v>11</v>
      </c>
      <c r="U1" s="3" t="s">
        <v>12</v>
      </c>
      <c r="V1" s="5" t="s">
        <v>18</v>
      </c>
      <c r="W1" s="5" t="s">
        <v>22</v>
      </c>
      <c r="X1" s="5" t="s">
        <v>24</v>
      </c>
      <c r="Y1" s="7" t="s">
        <v>25</v>
      </c>
    </row>
    <row r="2" spans="1:25" x14ac:dyDescent="0.25">
      <c r="A2" s="12" t="s">
        <v>26</v>
      </c>
      <c r="B2">
        <v>1</v>
      </c>
      <c r="C2" s="9">
        <v>42214</v>
      </c>
      <c r="D2" t="s">
        <v>27</v>
      </c>
      <c r="E2" s="12">
        <v>1</v>
      </c>
      <c r="F2">
        <v>20</v>
      </c>
      <c r="G2" t="s">
        <v>28</v>
      </c>
      <c r="I2">
        <v>75</v>
      </c>
      <c r="J2" t="s">
        <v>33</v>
      </c>
      <c r="K2">
        <v>1</v>
      </c>
      <c r="L2">
        <v>32</v>
      </c>
      <c r="M2">
        <v>117</v>
      </c>
      <c r="N2" t="s">
        <v>39</v>
      </c>
      <c r="U2" t="s">
        <v>63</v>
      </c>
      <c r="V2" s="6">
        <v>0</v>
      </c>
      <c r="W2" s="6" t="str">
        <f t="shared" ref="W2:W33" si="0">CONCATENATE(A2,"-",B2,"-",D2)</f>
        <v>Willow-1-PRE</v>
      </c>
      <c r="X2" s="6">
        <f t="shared" ref="X2:X33" si="1">IF(J2="L",1,6)</f>
        <v>6</v>
      </c>
      <c r="Y2" s="8">
        <f t="shared" ref="Y2:Y33" si="2">ROUND(F2/(L2^2*0.005454),0)</f>
        <v>4</v>
      </c>
    </row>
    <row r="3" spans="1:25" x14ac:dyDescent="0.25">
      <c r="A3" s="12" t="s">
        <v>26</v>
      </c>
      <c r="B3">
        <v>1</v>
      </c>
      <c r="C3" s="9">
        <v>42214</v>
      </c>
      <c r="D3" t="s">
        <v>45</v>
      </c>
      <c r="E3">
        <v>1</v>
      </c>
      <c r="F3">
        <v>20</v>
      </c>
      <c r="G3" t="s">
        <v>28</v>
      </c>
      <c r="I3">
        <v>75</v>
      </c>
      <c r="J3" t="s">
        <v>33</v>
      </c>
      <c r="K3">
        <v>1</v>
      </c>
      <c r="L3">
        <v>32</v>
      </c>
      <c r="M3">
        <v>117</v>
      </c>
      <c r="N3" t="s">
        <v>39</v>
      </c>
      <c r="O3">
        <v>1</v>
      </c>
      <c r="P3">
        <v>16</v>
      </c>
      <c r="Q3">
        <v>0</v>
      </c>
      <c r="R3">
        <v>0</v>
      </c>
      <c r="S3">
        <v>0</v>
      </c>
      <c r="T3">
        <v>0</v>
      </c>
      <c r="U3" t="s">
        <v>62</v>
      </c>
      <c r="V3" s="6">
        <v>0</v>
      </c>
      <c r="W3" s="6" t="str">
        <f t="shared" si="0"/>
        <v>Willow-1-POST</v>
      </c>
      <c r="X3" s="6">
        <f t="shared" si="1"/>
        <v>6</v>
      </c>
      <c r="Y3" s="8">
        <f t="shared" si="2"/>
        <v>4</v>
      </c>
    </row>
    <row r="4" spans="1:25" x14ac:dyDescent="0.25">
      <c r="A4" t="s">
        <v>26</v>
      </c>
      <c r="B4">
        <v>1</v>
      </c>
      <c r="C4" s="9">
        <v>42214</v>
      </c>
      <c r="D4" t="s">
        <v>27</v>
      </c>
      <c r="E4">
        <v>5</v>
      </c>
      <c r="F4">
        <v>20</v>
      </c>
      <c r="G4" t="s">
        <v>28</v>
      </c>
      <c r="I4">
        <v>155</v>
      </c>
      <c r="J4" t="s">
        <v>33</v>
      </c>
      <c r="K4">
        <v>1</v>
      </c>
      <c r="L4">
        <v>31</v>
      </c>
      <c r="M4">
        <v>117</v>
      </c>
      <c r="N4" t="s">
        <v>39</v>
      </c>
      <c r="U4" t="s">
        <v>64</v>
      </c>
      <c r="V4" s="6">
        <v>0</v>
      </c>
      <c r="W4" s="6" t="str">
        <f t="shared" si="0"/>
        <v>Willow-1-PRE</v>
      </c>
      <c r="X4" s="6">
        <f t="shared" si="1"/>
        <v>6</v>
      </c>
      <c r="Y4" s="8">
        <f t="shared" si="2"/>
        <v>4</v>
      </c>
    </row>
    <row r="5" spans="1:25" x14ac:dyDescent="0.25">
      <c r="A5" t="s">
        <v>26</v>
      </c>
      <c r="B5">
        <v>1</v>
      </c>
      <c r="C5" s="9">
        <v>42214</v>
      </c>
      <c r="D5" t="s">
        <v>45</v>
      </c>
      <c r="E5">
        <v>5</v>
      </c>
      <c r="F5">
        <v>20</v>
      </c>
      <c r="G5" t="s">
        <v>28</v>
      </c>
      <c r="I5">
        <v>155</v>
      </c>
      <c r="J5" t="s">
        <v>33</v>
      </c>
      <c r="K5">
        <v>1</v>
      </c>
      <c r="L5">
        <v>31</v>
      </c>
      <c r="M5">
        <v>117</v>
      </c>
      <c r="N5" t="s">
        <v>39</v>
      </c>
      <c r="O5">
        <v>3</v>
      </c>
      <c r="P5">
        <v>34</v>
      </c>
      <c r="Q5">
        <v>0</v>
      </c>
      <c r="R5">
        <v>0</v>
      </c>
      <c r="S5">
        <v>0</v>
      </c>
      <c r="T5">
        <v>0</v>
      </c>
      <c r="U5" t="s">
        <v>62</v>
      </c>
      <c r="V5" s="6">
        <v>0</v>
      </c>
      <c r="W5" s="6" t="str">
        <f t="shared" si="0"/>
        <v>Willow-1-POST</v>
      </c>
      <c r="X5" s="6">
        <f t="shared" si="1"/>
        <v>6</v>
      </c>
      <c r="Y5" s="8">
        <f t="shared" si="2"/>
        <v>4</v>
      </c>
    </row>
    <row r="6" spans="1:25" x14ac:dyDescent="0.25">
      <c r="A6" t="s">
        <v>26</v>
      </c>
      <c r="B6">
        <v>1</v>
      </c>
      <c r="C6" s="9">
        <v>42214</v>
      </c>
      <c r="D6" t="s">
        <v>27</v>
      </c>
      <c r="E6">
        <v>8</v>
      </c>
      <c r="F6">
        <v>20</v>
      </c>
      <c r="G6" t="s">
        <v>28</v>
      </c>
      <c r="I6">
        <v>257</v>
      </c>
      <c r="J6" t="s">
        <v>33</v>
      </c>
      <c r="K6">
        <v>1</v>
      </c>
      <c r="L6">
        <v>10</v>
      </c>
      <c r="M6">
        <v>53</v>
      </c>
      <c r="N6" t="s">
        <v>39</v>
      </c>
      <c r="U6" t="s">
        <v>65</v>
      </c>
      <c r="V6" s="6">
        <v>0</v>
      </c>
      <c r="W6" s="6" t="str">
        <f t="shared" si="0"/>
        <v>Willow-1-PRE</v>
      </c>
      <c r="X6" s="6">
        <f t="shared" si="1"/>
        <v>6</v>
      </c>
      <c r="Y6" s="8">
        <f t="shared" si="2"/>
        <v>37</v>
      </c>
    </row>
    <row r="7" spans="1:25" x14ac:dyDescent="0.25">
      <c r="A7" t="s">
        <v>26</v>
      </c>
      <c r="B7">
        <v>1</v>
      </c>
      <c r="C7" s="9">
        <v>42214</v>
      </c>
      <c r="D7" t="s">
        <v>45</v>
      </c>
      <c r="E7">
        <v>8</v>
      </c>
      <c r="F7">
        <v>20</v>
      </c>
      <c r="G7" t="s">
        <v>28</v>
      </c>
      <c r="I7">
        <v>257</v>
      </c>
      <c r="J7" t="s">
        <v>33</v>
      </c>
      <c r="K7">
        <v>1</v>
      </c>
      <c r="L7">
        <v>10</v>
      </c>
      <c r="M7">
        <v>53</v>
      </c>
      <c r="N7" t="s">
        <v>39</v>
      </c>
      <c r="O7">
        <v>1</v>
      </c>
      <c r="P7">
        <v>22</v>
      </c>
      <c r="Q7">
        <v>0</v>
      </c>
      <c r="R7">
        <v>0</v>
      </c>
      <c r="S7">
        <v>0</v>
      </c>
      <c r="T7">
        <v>0</v>
      </c>
      <c r="U7" t="s">
        <v>62</v>
      </c>
      <c r="V7" s="6">
        <v>0</v>
      </c>
      <c r="W7" s="6" t="str">
        <f t="shared" si="0"/>
        <v>Willow-1-POST</v>
      </c>
      <c r="X7" s="6">
        <f t="shared" si="1"/>
        <v>6</v>
      </c>
      <c r="Y7" s="8">
        <f t="shared" si="2"/>
        <v>37</v>
      </c>
    </row>
    <row r="8" spans="1:25" x14ac:dyDescent="0.25">
      <c r="A8" t="s">
        <v>26</v>
      </c>
      <c r="B8">
        <v>1</v>
      </c>
      <c r="C8" s="9">
        <v>42214</v>
      </c>
      <c r="D8" t="s">
        <v>27</v>
      </c>
      <c r="E8">
        <v>9</v>
      </c>
      <c r="F8">
        <v>20</v>
      </c>
      <c r="G8" t="s">
        <v>28</v>
      </c>
      <c r="I8">
        <v>295</v>
      </c>
      <c r="J8" t="s">
        <v>33</v>
      </c>
      <c r="K8">
        <v>1</v>
      </c>
      <c r="L8">
        <v>13</v>
      </c>
      <c r="M8">
        <v>52</v>
      </c>
      <c r="N8" t="s">
        <v>39</v>
      </c>
      <c r="U8" t="s">
        <v>66</v>
      </c>
      <c r="V8" s="6">
        <v>0</v>
      </c>
      <c r="W8" s="6" t="str">
        <f t="shared" si="0"/>
        <v>Willow-1-PRE</v>
      </c>
      <c r="X8" s="6">
        <f t="shared" si="1"/>
        <v>6</v>
      </c>
      <c r="Y8" s="8">
        <f t="shared" si="2"/>
        <v>22</v>
      </c>
    </row>
    <row r="9" spans="1:25" x14ac:dyDescent="0.25">
      <c r="A9" t="s">
        <v>26</v>
      </c>
      <c r="B9">
        <v>1</v>
      </c>
      <c r="C9" s="9">
        <v>42214</v>
      </c>
      <c r="D9" t="s">
        <v>45</v>
      </c>
      <c r="E9">
        <v>9</v>
      </c>
      <c r="F9">
        <v>20</v>
      </c>
      <c r="G9" t="s">
        <v>28</v>
      </c>
      <c r="I9">
        <v>295</v>
      </c>
      <c r="J9" t="s">
        <v>33</v>
      </c>
      <c r="K9">
        <v>1</v>
      </c>
      <c r="L9">
        <v>13</v>
      </c>
      <c r="M9">
        <v>52</v>
      </c>
      <c r="N9" t="s">
        <v>39</v>
      </c>
      <c r="O9">
        <v>1</v>
      </c>
      <c r="P9">
        <v>17</v>
      </c>
      <c r="Q9">
        <v>0</v>
      </c>
      <c r="R9">
        <v>0</v>
      </c>
      <c r="S9">
        <v>0</v>
      </c>
      <c r="T9">
        <v>0</v>
      </c>
      <c r="U9" t="s">
        <v>62</v>
      </c>
      <c r="V9" s="6">
        <v>0</v>
      </c>
      <c r="W9" s="6" t="str">
        <f t="shared" si="0"/>
        <v>Willow-1-POST</v>
      </c>
      <c r="X9" s="6">
        <f t="shared" si="1"/>
        <v>6</v>
      </c>
      <c r="Y9" s="8">
        <f t="shared" si="2"/>
        <v>22</v>
      </c>
    </row>
    <row r="10" spans="1:25" x14ac:dyDescent="0.25">
      <c r="A10" t="s">
        <v>26</v>
      </c>
      <c r="B10">
        <v>3</v>
      </c>
      <c r="C10" s="9">
        <v>42214</v>
      </c>
      <c r="D10" t="s">
        <v>27</v>
      </c>
      <c r="E10">
        <v>9</v>
      </c>
      <c r="F10">
        <v>40</v>
      </c>
      <c r="G10" t="s">
        <v>37</v>
      </c>
      <c r="I10">
        <v>262</v>
      </c>
      <c r="J10" t="s">
        <v>33</v>
      </c>
      <c r="K10">
        <v>1</v>
      </c>
      <c r="L10">
        <v>12.1</v>
      </c>
      <c r="M10">
        <v>26</v>
      </c>
      <c r="N10" t="s">
        <v>39</v>
      </c>
      <c r="V10" s="6">
        <v>0</v>
      </c>
      <c r="W10" s="6" t="str">
        <f t="shared" si="0"/>
        <v>Willow-3-PRE</v>
      </c>
      <c r="X10" s="6">
        <f t="shared" si="1"/>
        <v>6</v>
      </c>
      <c r="Y10" s="8">
        <f t="shared" si="2"/>
        <v>50</v>
      </c>
    </row>
    <row r="11" spans="1:25" x14ac:dyDescent="0.25">
      <c r="A11" t="s">
        <v>26</v>
      </c>
      <c r="B11">
        <v>3</v>
      </c>
      <c r="C11" s="9">
        <v>42214</v>
      </c>
      <c r="D11" t="s">
        <v>27</v>
      </c>
      <c r="E11">
        <v>101</v>
      </c>
      <c r="F11">
        <v>5</v>
      </c>
      <c r="G11" t="s">
        <v>37</v>
      </c>
      <c r="I11">
        <v>120</v>
      </c>
      <c r="J11" t="s">
        <v>33</v>
      </c>
      <c r="K11">
        <v>2</v>
      </c>
      <c r="L11" s="15">
        <v>6.2</v>
      </c>
      <c r="M11">
        <v>11.8</v>
      </c>
      <c r="N11" t="s">
        <v>39</v>
      </c>
      <c r="U11" t="s">
        <v>67</v>
      </c>
      <c r="V11" s="6">
        <v>0</v>
      </c>
      <c r="W11" s="6" t="str">
        <f t="shared" si="0"/>
        <v>Willow-3-PRE</v>
      </c>
      <c r="X11" s="6">
        <f t="shared" si="1"/>
        <v>6</v>
      </c>
      <c r="Y11" s="8">
        <f t="shared" si="2"/>
        <v>24</v>
      </c>
    </row>
    <row r="12" spans="1:25" x14ac:dyDescent="0.25">
      <c r="A12" t="s">
        <v>26</v>
      </c>
      <c r="B12">
        <v>3</v>
      </c>
      <c r="C12" s="9">
        <v>42214</v>
      </c>
      <c r="D12" t="s">
        <v>27</v>
      </c>
      <c r="E12">
        <v>102</v>
      </c>
      <c r="F12">
        <v>5</v>
      </c>
      <c r="G12" t="s">
        <v>37</v>
      </c>
      <c r="I12">
        <v>258</v>
      </c>
      <c r="J12" t="s">
        <v>33</v>
      </c>
      <c r="K12">
        <v>3</v>
      </c>
      <c r="L12">
        <v>5.2</v>
      </c>
      <c r="M12">
        <v>34.200000000000003</v>
      </c>
      <c r="N12" t="s">
        <v>39</v>
      </c>
      <c r="V12" s="6">
        <v>0</v>
      </c>
      <c r="W12" s="6" t="str">
        <f t="shared" si="0"/>
        <v>Willow-3-PRE</v>
      </c>
      <c r="X12" s="6">
        <f t="shared" si="1"/>
        <v>6</v>
      </c>
      <c r="Y12" s="8">
        <f t="shared" si="2"/>
        <v>34</v>
      </c>
    </row>
    <row r="13" spans="1:25" x14ac:dyDescent="0.25">
      <c r="A13" t="s">
        <v>26</v>
      </c>
      <c r="B13">
        <v>4</v>
      </c>
      <c r="C13" s="9">
        <v>42215</v>
      </c>
      <c r="D13" t="s">
        <v>45</v>
      </c>
      <c r="E13">
        <v>5</v>
      </c>
      <c r="F13">
        <v>20</v>
      </c>
      <c r="G13" t="s">
        <v>28</v>
      </c>
      <c r="I13">
        <v>230</v>
      </c>
      <c r="J13" t="s">
        <v>33</v>
      </c>
      <c r="K13" s="10">
        <v>1</v>
      </c>
      <c r="L13">
        <v>17</v>
      </c>
      <c r="M13">
        <v>67</v>
      </c>
      <c r="N13" s="10" t="s">
        <v>39</v>
      </c>
      <c r="O13">
        <v>15</v>
      </c>
      <c r="P13">
        <v>15</v>
      </c>
      <c r="Q13">
        <v>67</v>
      </c>
      <c r="R13">
        <v>100</v>
      </c>
      <c r="S13">
        <v>20</v>
      </c>
      <c r="T13">
        <v>2</v>
      </c>
      <c r="V13" s="6">
        <v>0</v>
      </c>
      <c r="W13" s="6" t="str">
        <f t="shared" si="0"/>
        <v>Willow-4-POST</v>
      </c>
      <c r="X13" s="6">
        <f t="shared" si="1"/>
        <v>6</v>
      </c>
      <c r="Y13" s="8">
        <f t="shared" si="2"/>
        <v>13</v>
      </c>
    </row>
    <row r="14" spans="1:25" x14ac:dyDescent="0.25">
      <c r="A14" t="s">
        <v>26</v>
      </c>
      <c r="B14">
        <v>6</v>
      </c>
      <c r="C14" s="9">
        <v>42216</v>
      </c>
      <c r="D14" t="s">
        <v>45</v>
      </c>
      <c r="E14">
        <v>4</v>
      </c>
      <c r="F14">
        <v>20</v>
      </c>
      <c r="G14" t="s">
        <v>31</v>
      </c>
      <c r="I14">
        <v>185</v>
      </c>
      <c r="J14" t="s">
        <v>33</v>
      </c>
      <c r="K14" s="10">
        <v>1</v>
      </c>
      <c r="L14">
        <v>27.8</v>
      </c>
      <c r="M14">
        <v>8.4</v>
      </c>
      <c r="N14" s="10" t="s">
        <v>39</v>
      </c>
      <c r="O14">
        <v>0</v>
      </c>
      <c r="P14">
        <v>8.4</v>
      </c>
      <c r="Q14">
        <v>0</v>
      </c>
      <c r="R14">
        <v>0</v>
      </c>
      <c r="S14">
        <v>0</v>
      </c>
      <c r="T14">
        <v>0</v>
      </c>
      <c r="U14" t="s">
        <v>48</v>
      </c>
      <c r="V14" s="6">
        <v>0</v>
      </c>
      <c r="W14" s="6" t="str">
        <f t="shared" si="0"/>
        <v>Willow-6-POST</v>
      </c>
      <c r="X14" s="6">
        <f t="shared" si="1"/>
        <v>6</v>
      </c>
      <c r="Y14" s="8">
        <f t="shared" si="2"/>
        <v>5</v>
      </c>
    </row>
    <row r="15" spans="1:25" x14ac:dyDescent="0.25">
      <c r="A15" t="s">
        <v>26</v>
      </c>
      <c r="B15">
        <v>6</v>
      </c>
      <c r="C15" s="9">
        <v>42216</v>
      </c>
      <c r="D15" t="s">
        <v>27</v>
      </c>
      <c r="E15">
        <v>5</v>
      </c>
      <c r="F15">
        <v>20</v>
      </c>
      <c r="G15" t="s">
        <v>28</v>
      </c>
      <c r="I15">
        <v>210</v>
      </c>
      <c r="J15" t="s">
        <v>33</v>
      </c>
      <c r="K15" s="10">
        <v>4</v>
      </c>
      <c r="L15">
        <v>42.7</v>
      </c>
      <c r="M15">
        <v>24</v>
      </c>
      <c r="N15" t="s">
        <v>39</v>
      </c>
      <c r="V15" s="6">
        <v>0</v>
      </c>
      <c r="W15" s="6" t="str">
        <f t="shared" si="0"/>
        <v>Willow-6-PRE</v>
      </c>
      <c r="X15" s="6">
        <f t="shared" si="1"/>
        <v>6</v>
      </c>
      <c r="Y15" s="8">
        <f t="shared" si="2"/>
        <v>2</v>
      </c>
    </row>
    <row r="16" spans="1:25" x14ac:dyDescent="0.25">
      <c r="A16" t="s">
        <v>26</v>
      </c>
      <c r="B16">
        <v>6</v>
      </c>
      <c r="C16" s="9">
        <v>42216</v>
      </c>
      <c r="D16" t="s">
        <v>45</v>
      </c>
      <c r="E16">
        <v>5</v>
      </c>
      <c r="F16">
        <v>20</v>
      </c>
      <c r="G16" t="s">
        <v>28</v>
      </c>
      <c r="I16">
        <v>210</v>
      </c>
      <c r="J16" t="s">
        <v>33</v>
      </c>
      <c r="K16" s="10">
        <v>4</v>
      </c>
      <c r="L16">
        <v>42.7</v>
      </c>
      <c r="M16">
        <v>17</v>
      </c>
      <c r="N16" t="s">
        <v>39</v>
      </c>
      <c r="O16">
        <v>0</v>
      </c>
      <c r="P16">
        <v>17</v>
      </c>
      <c r="Q16">
        <v>0</v>
      </c>
      <c r="R16">
        <v>0</v>
      </c>
      <c r="S16">
        <v>0</v>
      </c>
      <c r="T16">
        <v>0</v>
      </c>
      <c r="U16" t="s">
        <v>49</v>
      </c>
      <c r="V16" s="6">
        <v>0</v>
      </c>
      <c r="W16" s="6" t="str">
        <f t="shared" si="0"/>
        <v>Willow-6-POST</v>
      </c>
      <c r="X16" s="6">
        <f t="shared" si="1"/>
        <v>6</v>
      </c>
      <c r="Y16" s="8">
        <f t="shared" si="2"/>
        <v>2</v>
      </c>
    </row>
    <row r="17" spans="1:25" x14ac:dyDescent="0.25">
      <c r="A17" t="s">
        <v>26</v>
      </c>
      <c r="B17">
        <v>6</v>
      </c>
      <c r="C17" s="9">
        <v>42216</v>
      </c>
      <c r="D17" t="s">
        <v>27</v>
      </c>
      <c r="E17">
        <v>101</v>
      </c>
      <c r="F17">
        <v>5</v>
      </c>
      <c r="G17" t="s">
        <v>36</v>
      </c>
      <c r="I17">
        <v>75</v>
      </c>
      <c r="J17" t="s">
        <v>33</v>
      </c>
      <c r="K17" s="10">
        <v>2</v>
      </c>
      <c r="L17">
        <v>3.7</v>
      </c>
      <c r="M17">
        <v>27</v>
      </c>
      <c r="N17" t="s">
        <v>39</v>
      </c>
      <c r="V17" s="6">
        <v>0</v>
      </c>
      <c r="W17" s="6" t="str">
        <f t="shared" si="0"/>
        <v>Willow-6-PRE</v>
      </c>
      <c r="X17" s="6">
        <f t="shared" si="1"/>
        <v>6</v>
      </c>
      <c r="Y17" s="8">
        <f t="shared" si="2"/>
        <v>67</v>
      </c>
    </row>
    <row r="18" spans="1:25" x14ac:dyDescent="0.25">
      <c r="A18" t="s">
        <v>26</v>
      </c>
      <c r="B18">
        <v>6</v>
      </c>
      <c r="C18" s="9">
        <v>42216</v>
      </c>
      <c r="D18" t="s">
        <v>45</v>
      </c>
      <c r="E18">
        <v>101</v>
      </c>
      <c r="F18">
        <v>5</v>
      </c>
      <c r="G18" t="s">
        <v>36</v>
      </c>
      <c r="I18">
        <v>75</v>
      </c>
      <c r="J18" t="s">
        <v>33</v>
      </c>
      <c r="K18" s="10">
        <v>2</v>
      </c>
      <c r="L18">
        <v>3.7</v>
      </c>
      <c r="M18">
        <v>27</v>
      </c>
      <c r="N18" t="s">
        <v>39</v>
      </c>
      <c r="O18">
        <v>0</v>
      </c>
      <c r="P18">
        <v>4</v>
      </c>
      <c r="Q18">
        <v>0</v>
      </c>
      <c r="R18">
        <v>0</v>
      </c>
      <c r="S18">
        <v>0</v>
      </c>
      <c r="T18">
        <v>0</v>
      </c>
      <c r="V18" s="6">
        <v>0</v>
      </c>
      <c r="W18" s="6" t="str">
        <f t="shared" si="0"/>
        <v>Willow-6-POST</v>
      </c>
      <c r="X18" s="6">
        <f t="shared" si="1"/>
        <v>6</v>
      </c>
      <c r="Y18" s="8">
        <f t="shared" si="2"/>
        <v>67</v>
      </c>
    </row>
    <row r="19" spans="1:25" x14ac:dyDescent="0.25">
      <c r="A19" t="s">
        <v>26</v>
      </c>
      <c r="B19">
        <v>6</v>
      </c>
      <c r="C19" s="9">
        <v>42216</v>
      </c>
      <c r="D19" t="s">
        <v>27</v>
      </c>
      <c r="E19">
        <v>102</v>
      </c>
      <c r="F19">
        <v>5</v>
      </c>
      <c r="G19" t="s">
        <v>36</v>
      </c>
      <c r="I19">
        <v>110</v>
      </c>
      <c r="J19" t="s">
        <v>33</v>
      </c>
      <c r="K19" s="10">
        <v>2</v>
      </c>
      <c r="L19">
        <v>4.4000000000000004</v>
      </c>
      <c r="M19">
        <v>24</v>
      </c>
      <c r="N19" t="s">
        <v>39</v>
      </c>
      <c r="V19" s="6">
        <v>0</v>
      </c>
      <c r="W19" s="6" t="str">
        <f t="shared" si="0"/>
        <v>Willow-6-PRE</v>
      </c>
      <c r="X19" s="6">
        <f t="shared" si="1"/>
        <v>6</v>
      </c>
      <c r="Y19" s="8">
        <f t="shared" si="2"/>
        <v>47</v>
      </c>
    </row>
    <row r="20" spans="1:25" x14ac:dyDescent="0.25">
      <c r="A20" t="s">
        <v>26</v>
      </c>
      <c r="B20">
        <v>6</v>
      </c>
      <c r="C20" s="9">
        <v>42216</v>
      </c>
      <c r="D20" t="s">
        <v>45</v>
      </c>
      <c r="E20">
        <v>102</v>
      </c>
      <c r="F20">
        <v>5</v>
      </c>
      <c r="G20" t="s">
        <v>36</v>
      </c>
      <c r="I20">
        <v>110</v>
      </c>
      <c r="J20" t="s">
        <v>33</v>
      </c>
      <c r="K20" s="10">
        <v>2</v>
      </c>
      <c r="L20">
        <v>4.4000000000000004</v>
      </c>
      <c r="M20">
        <v>24</v>
      </c>
      <c r="N20" t="s">
        <v>39</v>
      </c>
      <c r="O20" t="s">
        <v>52</v>
      </c>
      <c r="P20" t="s">
        <v>52</v>
      </c>
      <c r="Q20">
        <v>24</v>
      </c>
      <c r="R20">
        <v>100</v>
      </c>
      <c r="S20">
        <v>24</v>
      </c>
      <c r="T20">
        <v>100</v>
      </c>
      <c r="U20" t="s">
        <v>51</v>
      </c>
      <c r="V20" s="6">
        <v>0</v>
      </c>
      <c r="W20" s="6" t="str">
        <f t="shared" si="0"/>
        <v>Willow-6-POST</v>
      </c>
      <c r="X20" s="6">
        <f t="shared" si="1"/>
        <v>6</v>
      </c>
      <c r="Y20" s="8">
        <f t="shared" si="2"/>
        <v>47</v>
      </c>
    </row>
    <row r="21" spans="1:25" x14ac:dyDescent="0.25">
      <c r="A21" s="14" t="s">
        <v>26</v>
      </c>
      <c r="B21">
        <v>6</v>
      </c>
      <c r="C21" s="9">
        <v>42216</v>
      </c>
      <c r="D21" t="s">
        <v>27</v>
      </c>
      <c r="E21" s="14">
        <v>103</v>
      </c>
      <c r="F21">
        <v>5</v>
      </c>
      <c r="G21" t="s">
        <v>28</v>
      </c>
      <c r="I21">
        <v>119</v>
      </c>
      <c r="J21" t="s">
        <v>33</v>
      </c>
      <c r="K21" s="10">
        <v>3</v>
      </c>
      <c r="L21">
        <v>3.3</v>
      </c>
      <c r="M21">
        <v>25</v>
      </c>
      <c r="N21" t="s">
        <v>39</v>
      </c>
      <c r="V21" s="6">
        <v>0</v>
      </c>
      <c r="W21" s="6" t="str">
        <f t="shared" si="0"/>
        <v>Willow-6-PRE</v>
      </c>
      <c r="X21" s="6">
        <f t="shared" si="1"/>
        <v>6</v>
      </c>
      <c r="Y21" s="8">
        <f t="shared" si="2"/>
        <v>84</v>
      </c>
    </row>
    <row r="22" spans="1:25" x14ac:dyDescent="0.25">
      <c r="A22" s="14" t="s">
        <v>26</v>
      </c>
      <c r="B22">
        <v>6</v>
      </c>
      <c r="C22" s="9">
        <v>42216</v>
      </c>
      <c r="D22" t="s">
        <v>45</v>
      </c>
      <c r="E22">
        <v>103</v>
      </c>
      <c r="F22">
        <v>5</v>
      </c>
      <c r="G22" t="s">
        <v>28</v>
      </c>
      <c r="I22">
        <v>119</v>
      </c>
      <c r="J22" t="s">
        <v>33</v>
      </c>
      <c r="K22" s="10">
        <v>3</v>
      </c>
      <c r="L22">
        <v>3.3</v>
      </c>
      <c r="M22">
        <v>25</v>
      </c>
      <c r="N22" t="s">
        <v>39</v>
      </c>
      <c r="O22" t="s">
        <v>52</v>
      </c>
      <c r="P22" t="s">
        <v>52</v>
      </c>
      <c r="Q22">
        <v>25</v>
      </c>
      <c r="R22">
        <v>100</v>
      </c>
      <c r="S22">
        <v>25</v>
      </c>
      <c r="T22">
        <v>100</v>
      </c>
      <c r="U22" t="s">
        <v>51</v>
      </c>
      <c r="V22" s="6">
        <v>0</v>
      </c>
      <c r="W22" s="6" t="str">
        <f t="shared" si="0"/>
        <v>Willow-6-POST</v>
      </c>
      <c r="X22" s="6">
        <f t="shared" si="1"/>
        <v>6</v>
      </c>
      <c r="Y22" s="8">
        <f t="shared" si="2"/>
        <v>84</v>
      </c>
    </row>
    <row r="23" spans="1:25" x14ac:dyDescent="0.25">
      <c r="A23" t="s">
        <v>26</v>
      </c>
      <c r="B23">
        <v>6</v>
      </c>
      <c r="C23" s="9">
        <v>42216</v>
      </c>
      <c r="D23" t="s">
        <v>27</v>
      </c>
      <c r="E23">
        <v>104</v>
      </c>
      <c r="F23">
        <v>5</v>
      </c>
      <c r="G23" t="s">
        <v>36</v>
      </c>
      <c r="I23">
        <v>120</v>
      </c>
      <c r="J23" t="s">
        <v>33</v>
      </c>
      <c r="K23" s="10">
        <v>2</v>
      </c>
      <c r="L23">
        <v>4.7</v>
      </c>
      <c r="M23">
        <v>27</v>
      </c>
      <c r="N23" t="s">
        <v>39</v>
      </c>
      <c r="V23" s="6">
        <v>0</v>
      </c>
      <c r="W23" s="6" t="str">
        <f t="shared" si="0"/>
        <v>Willow-6-PRE</v>
      </c>
      <c r="X23" s="6">
        <f t="shared" si="1"/>
        <v>6</v>
      </c>
      <c r="Y23" s="8">
        <f t="shared" si="2"/>
        <v>42</v>
      </c>
    </row>
    <row r="24" spans="1:25" x14ac:dyDescent="0.25">
      <c r="A24" t="s">
        <v>26</v>
      </c>
      <c r="B24">
        <v>6</v>
      </c>
      <c r="C24" s="9">
        <v>42216</v>
      </c>
      <c r="D24" t="s">
        <v>45</v>
      </c>
      <c r="E24">
        <v>104</v>
      </c>
      <c r="F24">
        <v>5</v>
      </c>
      <c r="G24" t="s">
        <v>36</v>
      </c>
      <c r="I24">
        <v>120</v>
      </c>
      <c r="J24" t="s">
        <v>33</v>
      </c>
      <c r="K24" s="10">
        <v>2</v>
      </c>
      <c r="L24">
        <v>4.7</v>
      </c>
      <c r="M24">
        <v>27</v>
      </c>
      <c r="N24" t="s">
        <v>39</v>
      </c>
      <c r="O24" t="s">
        <v>52</v>
      </c>
      <c r="P24" t="s">
        <v>52</v>
      </c>
      <c r="Q24">
        <v>27</v>
      </c>
      <c r="R24">
        <v>100</v>
      </c>
      <c r="S24">
        <v>27</v>
      </c>
      <c r="T24">
        <v>100</v>
      </c>
      <c r="U24" t="s">
        <v>51</v>
      </c>
      <c r="V24" s="6">
        <v>0</v>
      </c>
      <c r="W24" s="6" t="str">
        <f t="shared" si="0"/>
        <v>Willow-6-POST</v>
      </c>
      <c r="X24" s="6">
        <f t="shared" si="1"/>
        <v>6</v>
      </c>
      <c r="Y24" s="8">
        <f t="shared" si="2"/>
        <v>42</v>
      </c>
    </row>
    <row r="25" spans="1:25" x14ac:dyDescent="0.25">
      <c r="A25" t="s">
        <v>26</v>
      </c>
      <c r="B25">
        <v>6</v>
      </c>
      <c r="C25" s="9">
        <v>42216</v>
      </c>
      <c r="D25" t="s">
        <v>27</v>
      </c>
      <c r="E25">
        <v>105</v>
      </c>
      <c r="F25">
        <v>5</v>
      </c>
      <c r="G25" t="s">
        <v>36</v>
      </c>
      <c r="I25">
        <v>150</v>
      </c>
      <c r="J25" t="s">
        <v>33</v>
      </c>
      <c r="K25" s="10">
        <v>2</v>
      </c>
      <c r="L25">
        <v>4.5999999999999996</v>
      </c>
      <c r="M25">
        <v>25</v>
      </c>
      <c r="N25" t="s">
        <v>39</v>
      </c>
      <c r="V25" s="6">
        <v>0</v>
      </c>
      <c r="W25" s="6" t="str">
        <f t="shared" si="0"/>
        <v>Willow-6-PRE</v>
      </c>
      <c r="X25" s="6">
        <f t="shared" si="1"/>
        <v>6</v>
      </c>
      <c r="Y25" s="8">
        <f t="shared" si="2"/>
        <v>43</v>
      </c>
    </row>
    <row r="26" spans="1:25" x14ac:dyDescent="0.25">
      <c r="A26" t="s">
        <v>26</v>
      </c>
      <c r="B26">
        <v>6</v>
      </c>
      <c r="C26" s="9">
        <v>42216</v>
      </c>
      <c r="D26" t="s">
        <v>45</v>
      </c>
      <c r="E26">
        <v>105</v>
      </c>
      <c r="F26">
        <v>5</v>
      </c>
      <c r="G26" t="s">
        <v>36</v>
      </c>
      <c r="I26">
        <v>150</v>
      </c>
      <c r="J26" t="s">
        <v>33</v>
      </c>
      <c r="K26" s="10">
        <v>2</v>
      </c>
      <c r="L26">
        <v>4.5999999999999996</v>
      </c>
      <c r="M26">
        <v>25</v>
      </c>
      <c r="N26" t="s">
        <v>39</v>
      </c>
      <c r="O26">
        <v>0</v>
      </c>
      <c r="P26">
        <v>10</v>
      </c>
      <c r="Q26">
        <v>0</v>
      </c>
      <c r="R26">
        <v>0</v>
      </c>
      <c r="S26">
        <v>0</v>
      </c>
      <c r="T26">
        <v>0</v>
      </c>
      <c r="V26" s="6">
        <v>0</v>
      </c>
      <c r="W26" s="6" t="str">
        <f t="shared" si="0"/>
        <v>Willow-6-POST</v>
      </c>
      <c r="X26" s="6">
        <f t="shared" si="1"/>
        <v>6</v>
      </c>
      <c r="Y26" s="8">
        <f t="shared" si="2"/>
        <v>43</v>
      </c>
    </row>
    <row r="27" spans="1:25" x14ac:dyDescent="0.25">
      <c r="A27" t="s">
        <v>26</v>
      </c>
      <c r="B27">
        <v>6</v>
      </c>
      <c r="C27" s="9">
        <v>42216</v>
      </c>
      <c r="D27" t="s">
        <v>27</v>
      </c>
      <c r="E27">
        <v>106</v>
      </c>
      <c r="F27">
        <v>5</v>
      </c>
      <c r="G27" t="s">
        <v>36</v>
      </c>
      <c r="I27">
        <v>155</v>
      </c>
      <c r="J27" t="s">
        <v>33</v>
      </c>
      <c r="K27" s="10">
        <v>2</v>
      </c>
      <c r="L27">
        <v>4.8</v>
      </c>
      <c r="M27">
        <v>35</v>
      </c>
      <c r="N27" t="s">
        <v>39</v>
      </c>
      <c r="V27" s="6">
        <v>0</v>
      </c>
      <c r="W27" s="6" t="str">
        <f t="shared" si="0"/>
        <v>Willow-6-PRE</v>
      </c>
      <c r="X27" s="6">
        <f t="shared" si="1"/>
        <v>6</v>
      </c>
      <c r="Y27" s="8">
        <f t="shared" si="2"/>
        <v>40</v>
      </c>
    </row>
    <row r="28" spans="1:25" x14ac:dyDescent="0.25">
      <c r="A28" t="s">
        <v>26</v>
      </c>
      <c r="B28">
        <v>6</v>
      </c>
      <c r="C28" s="9">
        <v>42216</v>
      </c>
      <c r="D28" t="s">
        <v>45</v>
      </c>
      <c r="E28">
        <v>106</v>
      </c>
      <c r="F28">
        <v>5</v>
      </c>
      <c r="G28" t="s">
        <v>36</v>
      </c>
      <c r="I28">
        <v>155</v>
      </c>
      <c r="J28" t="s">
        <v>33</v>
      </c>
      <c r="K28" s="10">
        <v>2</v>
      </c>
      <c r="L28">
        <v>4.8</v>
      </c>
      <c r="M28">
        <v>35</v>
      </c>
      <c r="N28" t="s">
        <v>39</v>
      </c>
      <c r="O28" t="s">
        <v>52</v>
      </c>
      <c r="P28" t="s">
        <v>52</v>
      </c>
      <c r="Q28">
        <v>35</v>
      </c>
      <c r="R28">
        <v>100</v>
      </c>
      <c r="S28">
        <v>35</v>
      </c>
      <c r="T28">
        <v>100</v>
      </c>
      <c r="U28" t="s">
        <v>51</v>
      </c>
      <c r="V28" s="6">
        <v>0</v>
      </c>
      <c r="W28" s="6" t="str">
        <f t="shared" si="0"/>
        <v>Willow-6-POST</v>
      </c>
      <c r="X28" s="6">
        <f t="shared" si="1"/>
        <v>6</v>
      </c>
      <c r="Y28" s="8">
        <f t="shared" si="2"/>
        <v>40</v>
      </c>
    </row>
    <row r="29" spans="1:25" x14ac:dyDescent="0.25">
      <c r="A29" s="14" t="s">
        <v>26</v>
      </c>
      <c r="B29">
        <v>1</v>
      </c>
      <c r="C29" s="9">
        <v>42214</v>
      </c>
      <c r="D29" t="s">
        <v>45</v>
      </c>
      <c r="E29" s="14">
        <v>2</v>
      </c>
      <c r="F29">
        <v>20</v>
      </c>
      <c r="G29" t="s">
        <v>31</v>
      </c>
      <c r="I29">
        <v>85</v>
      </c>
      <c r="J29" t="s">
        <v>29</v>
      </c>
      <c r="K29" t="s">
        <v>32</v>
      </c>
      <c r="L29">
        <v>23</v>
      </c>
      <c r="M29">
        <v>54</v>
      </c>
      <c r="N29">
        <v>21</v>
      </c>
      <c r="O29">
        <v>0</v>
      </c>
      <c r="P29">
        <v>3</v>
      </c>
      <c r="Q29">
        <v>30</v>
      </c>
      <c r="R29">
        <v>40</v>
      </c>
      <c r="S29">
        <v>0</v>
      </c>
      <c r="T29">
        <v>0</v>
      </c>
      <c r="V29" s="6">
        <f t="shared" ref="V29:V60" si="3">ROUND(((M29-N29)/M29)*100,0)</f>
        <v>61</v>
      </c>
      <c r="W29" s="6" t="str">
        <f t="shared" si="0"/>
        <v>Willow-1-POST</v>
      </c>
      <c r="X29" s="6">
        <f t="shared" si="1"/>
        <v>1</v>
      </c>
      <c r="Y29" s="8">
        <f t="shared" si="2"/>
        <v>7</v>
      </c>
    </row>
    <row r="30" spans="1:25" x14ac:dyDescent="0.25">
      <c r="A30" s="14" t="s">
        <v>26</v>
      </c>
      <c r="B30">
        <v>1</v>
      </c>
      <c r="C30" s="9">
        <v>42214</v>
      </c>
      <c r="D30" t="s">
        <v>27</v>
      </c>
      <c r="E30">
        <v>2</v>
      </c>
      <c r="F30">
        <v>20</v>
      </c>
      <c r="G30" t="s">
        <v>31</v>
      </c>
      <c r="I30">
        <v>85</v>
      </c>
      <c r="J30" t="s">
        <v>29</v>
      </c>
      <c r="K30" t="s">
        <v>32</v>
      </c>
      <c r="L30">
        <v>23</v>
      </c>
      <c r="M30">
        <v>54</v>
      </c>
      <c r="N30" s="10">
        <v>21</v>
      </c>
      <c r="V30" s="6">
        <f t="shared" si="3"/>
        <v>61</v>
      </c>
      <c r="W30" s="6" t="str">
        <f t="shared" si="0"/>
        <v>Willow-1-PRE</v>
      </c>
      <c r="X30" s="6">
        <f t="shared" si="1"/>
        <v>1</v>
      </c>
      <c r="Y30" s="8">
        <f t="shared" si="2"/>
        <v>7</v>
      </c>
    </row>
    <row r="31" spans="1:25" x14ac:dyDescent="0.25">
      <c r="A31" t="s">
        <v>26</v>
      </c>
      <c r="B31">
        <v>1</v>
      </c>
      <c r="C31" s="9">
        <v>42214</v>
      </c>
      <c r="D31" t="s">
        <v>27</v>
      </c>
      <c r="E31">
        <v>3</v>
      </c>
      <c r="F31">
        <v>20</v>
      </c>
      <c r="G31" t="s">
        <v>28</v>
      </c>
      <c r="I31">
        <v>93</v>
      </c>
      <c r="J31" t="s">
        <v>29</v>
      </c>
      <c r="K31" t="s">
        <v>34</v>
      </c>
      <c r="L31">
        <v>50</v>
      </c>
      <c r="M31">
        <v>140</v>
      </c>
      <c r="N31" s="15">
        <v>135</v>
      </c>
      <c r="U31" t="s">
        <v>69</v>
      </c>
      <c r="V31" s="6">
        <f t="shared" si="3"/>
        <v>4</v>
      </c>
      <c r="W31" s="6" t="str">
        <f t="shared" si="0"/>
        <v>Willow-1-PRE</v>
      </c>
      <c r="X31" s="6">
        <f t="shared" si="1"/>
        <v>1</v>
      </c>
      <c r="Y31" s="8">
        <f t="shared" si="2"/>
        <v>1</v>
      </c>
    </row>
    <row r="32" spans="1:25" x14ac:dyDescent="0.25">
      <c r="A32" t="s">
        <v>26</v>
      </c>
      <c r="B32">
        <v>1</v>
      </c>
      <c r="C32" s="9">
        <v>42214</v>
      </c>
      <c r="D32" t="s">
        <v>45</v>
      </c>
      <c r="E32">
        <v>3</v>
      </c>
      <c r="F32">
        <v>20</v>
      </c>
      <c r="G32" t="s">
        <v>28</v>
      </c>
      <c r="I32">
        <v>93</v>
      </c>
      <c r="J32" t="s">
        <v>29</v>
      </c>
      <c r="K32" t="s">
        <v>34</v>
      </c>
      <c r="L32">
        <v>50</v>
      </c>
      <c r="M32">
        <v>140</v>
      </c>
      <c r="N32" s="15">
        <v>135</v>
      </c>
      <c r="O32">
        <v>18</v>
      </c>
      <c r="P32">
        <v>35</v>
      </c>
      <c r="Q32">
        <v>30</v>
      </c>
      <c r="R32">
        <v>5</v>
      </c>
      <c r="S32">
        <v>0</v>
      </c>
      <c r="T32">
        <v>0</v>
      </c>
      <c r="U32" t="s">
        <v>69</v>
      </c>
      <c r="V32" s="6">
        <f t="shared" si="3"/>
        <v>4</v>
      </c>
      <c r="W32" s="6" t="str">
        <f t="shared" si="0"/>
        <v>Willow-1-POST</v>
      </c>
      <c r="X32" s="6">
        <f t="shared" si="1"/>
        <v>1</v>
      </c>
      <c r="Y32" s="8">
        <f t="shared" si="2"/>
        <v>1</v>
      </c>
    </row>
    <row r="33" spans="1:25" x14ac:dyDescent="0.25">
      <c r="A33" t="s">
        <v>26</v>
      </c>
      <c r="B33">
        <v>1</v>
      </c>
      <c r="C33" s="9">
        <v>42214</v>
      </c>
      <c r="D33" t="s">
        <v>45</v>
      </c>
      <c r="E33">
        <v>4</v>
      </c>
      <c r="F33">
        <v>20</v>
      </c>
      <c r="G33" t="s">
        <v>35</v>
      </c>
      <c r="I33">
        <v>105</v>
      </c>
      <c r="J33" t="s">
        <v>29</v>
      </c>
      <c r="K33" t="s">
        <v>34</v>
      </c>
      <c r="L33">
        <v>35</v>
      </c>
      <c r="M33">
        <v>100</v>
      </c>
      <c r="N33">
        <v>45</v>
      </c>
      <c r="O33">
        <v>2</v>
      </c>
      <c r="P33">
        <v>27</v>
      </c>
      <c r="Q33">
        <v>0</v>
      </c>
      <c r="R33">
        <v>0</v>
      </c>
      <c r="S33">
        <v>0</v>
      </c>
      <c r="T33">
        <v>0</v>
      </c>
      <c r="V33" s="6">
        <f t="shared" si="3"/>
        <v>55</v>
      </c>
      <c r="W33" s="6" t="str">
        <f t="shared" si="0"/>
        <v>Willow-1-POST</v>
      </c>
      <c r="X33" s="6">
        <f t="shared" si="1"/>
        <v>1</v>
      </c>
      <c r="Y33" s="8">
        <f t="shared" si="2"/>
        <v>3</v>
      </c>
    </row>
    <row r="34" spans="1:25" x14ac:dyDescent="0.25">
      <c r="A34" t="s">
        <v>26</v>
      </c>
      <c r="B34">
        <v>1</v>
      </c>
      <c r="C34" s="9">
        <v>42214</v>
      </c>
      <c r="D34" t="s">
        <v>27</v>
      </c>
      <c r="E34">
        <v>4</v>
      </c>
      <c r="F34">
        <v>20</v>
      </c>
      <c r="G34" t="s">
        <v>35</v>
      </c>
      <c r="I34">
        <v>105</v>
      </c>
      <c r="J34" t="s">
        <v>29</v>
      </c>
      <c r="K34" t="s">
        <v>34</v>
      </c>
      <c r="L34">
        <v>35</v>
      </c>
      <c r="M34">
        <v>100</v>
      </c>
      <c r="N34" s="10">
        <v>45</v>
      </c>
      <c r="V34" s="6">
        <f t="shared" si="3"/>
        <v>55</v>
      </c>
      <c r="W34" s="6" t="str">
        <f t="shared" ref="W34:W65" si="4">CONCATENATE(A34,"-",B34,"-",D34)</f>
        <v>Willow-1-PRE</v>
      </c>
      <c r="X34" s="6">
        <f t="shared" ref="X34:X65" si="5">IF(J34="L",1,6)</f>
        <v>1</v>
      </c>
      <c r="Y34" s="8">
        <f t="shared" ref="Y34:Y65" si="6">ROUND(F34/(L34^2*0.005454),0)</f>
        <v>3</v>
      </c>
    </row>
    <row r="35" spans="1:25" x14ac:dyDescent="0.25">
      <c r="A35" s="14" t="s">
        <v>26</v>
      </c>
      <c r="B35">
        <v>1</v>
      </c>
      <c r="C35" s="9">
        <v>42214</v>
      </c>
      <c r="D35" t="s">
        <v>27</v>
      </c>
      <c r="E35" s="14">
        <v>6</v>
      </c>
      <c r="F35">
        <v>20</v>
      </c>
      <c r="G35" t="s">
        <v>36</v>
      </c>
      <c r="I35">
        <v>160</v>
      </c>
      <c r="J35" t="s">
        <v>29</v>
      </c>
      <c r="K35" t="s">
        <v>32</v>
      </c>
      <c r="L35">
        <v>30</v>
      </c>
      <c r="M35">
        <v>93</v>
      </c>
      <c r="N35">
        <v>15</v>
      </c>
      <c r="V35" s="6">
        <f t="shared" si="3"/>
        <v>84</v>
      </c>
      <c r="W35" s="6" t="str">
        <f t="shared" si="4"/>
        <v>Willow-1-PRE</v>
      </c>
      <c r="X35" s="6">
        <f t="shared" si="5"/>
        <v>1</v>
      </c>
      <c r="Y35" s="8">
        <f t="shared" si="6"/>
        <v>4</v>
      </c>
    </row>
    <row r="36" spans="1:25" x14ac:dyDescent="0.25">
      <c r="A36" s="14" t="s">
        <v>26</v>
      </c>
      <c r="B36">
        <v>1</v>
      </c>
      <c r="C36" s="9">
        <v>42214</v>
      </c>
      <c r="D36" t="s">
        <v>45</v>
      </c>
      <c r="E36">
        <v>6</v>
      </c>
      <c r="F36">
        <v>20</v>
      </c>
      <c r="G36" t="s">
        <v>36</v>
      </c>
      <c r="I36">
        <v>160</v>
      </c>
      <c r="J36" t="s">
        <v>29</v>
      </c>
      <c r="K36" t="s">
        <v>32</v>
      </c>
      <c r="L36">
        <v>30</v>
      </c>
      <c r="M36">
        <v>93</v>
      </c>
      <c r="N36">
        <v>15</v>
      </c>
      <c r="O36">
        <v>2</v>
      </c>
      <c r="P36">
        <v>26</v>
      </c>
      <c r="Q36">
        <v>0</v>
      </c>
      <c r="R36">
        <v>0</v>
      </c>
      <c r="S36">
        <v>0</v>
      </c>
      <c r="T36">
        <v>0</v>
      </c>
      <c r="V36" s="6">
        <f t="shared" si="3"/>
        <v>84</v>
      </c>
      <c r="W36" s="6" t="str">
        <f t="shared" si="4"/>
        <v>Willow-1-POST</v>
      </c>
      <c r="X36" s="6">
        <f t="shared" si="5"/>
        <v>1</v>
      </c>
      <c r="Y36" s="8">
        <f t="shared" si="6"/>
        <v>4</v>
      </c>
    </row>
    <row r="37" spans="1:25" x14ac:dyDescent="0.25">
      <c r="A37" t="s">
        <v>26</v>
      </c>
      <c r="B37">
        <v>1</v>
      </c>
      <c r="C37" s="9">
        <v>42214</v>
      </c>
      <c r="D37" t="s">
        <v>27</v>
      </c>
      <c r="E37">
        <v>7</v>
      </c>
      <c r="F37">
        <v>20</v>
      </c>
      <c r="G37" t="s">
        <v>36</v>
      </c>
      <c r="I37">
        <v>185</v>
      </c>
      <c r="J37" t="s">
        <v>29</v>
      </c>
      <c r="K37" t="s">
        <v>32</v>
      </c>
      <c r="L37">
        <v>37</v>
      </c>
      <c r="M37">
        <v>79</v>
      </c>
      <c r="N37">
        <v>25</v>
      </c>
      <c r="V37" s="6">
        <f t="shared" si="3"/>
        <v>68</v>
      </c>
      <c r="W37" s="6" t="str">
        <f t="shared" si="4"/>
        <v>Willow-1-PRE</v>
      </c>
      <c r="X37" s="6">
        <f t="shared" si="5"/>
        <v>1</v>
      </c>
      <c r="Y37" s="8">
        <f t="shared" si="6"/>
        <v>3</v>
      </c>
    </row>
    <row r="38" spans="1:25" x14ac:dyDescent="0.25">
      <c r="A38" t="s">
        <v>26</v>
      </c>
      <c r="B38">
        <v>1</v>
      </c>
      <c r="C38" s="9">
        <v>42214</v>
      </c>
      <c r="D38" t="s">
        <v>45</v>
      </c>
      <c r="E38">
        <v>7</v>
      </c>
      <c r="F38">
        <v>20</v>
      </c>
      <c r="G38" t="s">
        <v>36</v>
      </c>
      <c r="I38">
        <v>185</v>
      </c>
      <c r="J38" t="s">
        <v>29</v>
      </c>
      <c r="K38" t="s">
        <v>32</v>
      </c>
      <c r="L38">
        <v>37</v>
      </c>
      <c r="M38">
        <v>79</v>
      </c>
      <c r="N38">
        <v>25</v>
      </c>
      <c r="O38">
        <v>2</v>
      </c>
      <c r="P38">
        <v>20</v>
      </c>
      <c r="Q38">
        <v>0</v>
      </c>
      <c r="R38">
        <v>0</v>
      </c>
      <c r="S38">
        <v>0</v>
      </c>
      <c r="T38">
        <v>0</v>
      </c>
      <c r="V38" s="6">
        <f t="shared" si="3"/>
        <v>68</v>
      </c>
      <c r="W38" s="6" t="str">
        <f t="shared" si="4"/>
        <v>Willow-1-POST</v>
      </c>
      <c r="X38" s="6">
        <f t="shared" si="5"/>
        <v>1</v>
      </c>
      <c r="Y38" s="8">
        <f t="shared" si="6"/>
        <v>3</v>
      </c>
    </row>
    <row r="39" spans="1:25" x14ac:dyDescent="0.25">
      <c r="A39" s="13" t="s">
        <v>26</v>
      </c>
      <c r="B39" s="1">
        <v>1</v>
      </c>
      <c r="C39" s="9">
        <v>42214</v>
      </c>
      <c r="D39" t="s">
        <v>27</v>
      </c>
      <c r="E39" s="13">
        <v>101</v>
      </c>
      <c r="F39" s="1">
        <v>5</v>
      </c>
      <c r="G39" s="1" t="s">
        <v>28</v>
      </c>
      <c r="H39" s="1"/>
      <c r="I39">
        <v>265</v>
      </c>
      <c r="J39" t="s">
        <v>29</v>
      </c>
      <c r="K39" t="s">
        <v>30</v>
      </c>
      <c r="L39">
        <v>3.7</v>
      </c>
      <c r="M39">
        <v>19</v>
      </c>
      <c r="N39">
        <v>3</v>
      </c>
      <c r="V39" s="6">
        <f t="shared" si="3"/>
        <v>84</v>
      </c>
      <c r="W39" s="6" t="str">
        <f t="shared" si="4"/>
        <v>Willow-1-PRE</v>
      </c>
      <c r="X39" s="6">
        <f t="shared" si="5"/>
        <v>1</v>
      </c>
      <c r="Y39" s="8">
        <f t="shared" si="6"/>
        <v>67</v>
      </c>
    </row>
    <row r="40" spans="1:25" x14ac:dyDescent="0.25">
      <c r="A40" s="14" t="s">
        <v>26</v>
      </c>
      <c r="B40">
        <v>1</v>
      </c>
      <c r="C40" s="9">
        <v>42214</v>
      </c>
      <c r="D40" t="s">
        <v>45</v>
      </c>
      <c r="E40">
        <v>101</v>
      </c>
      <c r="F40">
        <v>5</v>
      </c>
      <c r="G40" t="s">
        <v>28</v>
      </c>
      <c r="I40">
        <v>265</v>
      </c>
      <c r="J40" t="s">
        <v>29</v>
      </c>
      <c r="K40" t="s">
        <v>30</v>
      </c>
      <c r="L40">
        <v>3.7</v>
      </c>
      <c r="M40">
        <v>19</v>
      </c>
      <c r="N40">
        <v>3</v>
      </c>
      <c r="O40">
        <v>1</v>
      </c>
      <c r="P40">
        <v>6</v>
      </c>
      <c r="Q40">
        <v>19</v>
      </c>
      <c r="R40">
        <v>100</v>
      </c>
      <c r="S40">
        <v>0</v>
      </c>
      <c r="T40">
        <v>0</v>
      </c>
      <c r="V40" s="6">
        <f t="shared" si="3"/>
        <v>84</v>
      </c>
      <c r="W40" s="6" t="str">
        <f t="shared" si="4"/>
        <v>Willow-1-POST</v>
      </c>
      <c r="X40" s="6">
        <f t="shared" si="5"/>
        <v>1</v>
      </c>
      <c r="Y40" s="8">
        <f t="shared" si="6"/>
        <v>67</v>
      </c>
    </row>
    <row r="41" spans="1:25" x14ac:dyDescent="0.25">
      <c r="A41" s="13" t="s">
        <v>26</v>
      </c>
      <c r="B41">
        <v>1</v>
      </c>
      <c r="C41" s="9">
        <v>42214</v>
      </c>
      <c r="D41" t="s">
        <v>27</v>
      </c>
      <c r="E41">
        <v>102</v>
      </c>
      <c r="F41">
        <v>5</v>
      </c>
      <c r="G41" t="s">
        <v>31</v>
      </c>
      <c r="I41">
        <v>118</v>
      </c>
      <c r="J41" t="s">
        <v>29</v>
      </c>
      <c r="K41" t="s">
        <v>32</v>
      </c>
      <c r="L41">
        <v>5.9</v>
      </c>
      <c r="M41">
        <v>29</v>
      </c>
      <c r="N41">
        <v>5</v>
      </c>
      <c r="U41" t="s">
        <v>44</v>
      </c>
      <c r="V41" s="6">
        <f t="shared" si="3"/>
        <v>83</v>
      </c>
      <c r="W41" s="6" t="str">
        <f t="shared" si="4"/>
        <v>Willow-1-PRE</v>
      </c>
      <c r="X41" s="6">
        <f t="shared" si="5"/>
        <v>1</v>
      </c>
      <c r="Y41" s="8">
        <f t="shared" si="6"/>
        <v>26</v>
      </c>
    </row>
    <row r="42" spans="1:25" x14ac:dyDescent="0.25">
      <c r="A42" t="s">
        <v>26</v>
      </c>
      <c r="B42">
        <v>1</v>
      </c>
      <c r="C42" s="9">
        <v>42214</v>
      </c>
      <c r="D42" t="s">
        <v>45</v>
      </c>
      <c r="E42">
        <v>102</v>
      </c>
      <c r="F42">
        <v>5</v>
      </c>
      <c r="G42" t="s">
        <v>31</v>
      </c>
      <c r="I42">
        <v>118</v>
      </c>
      <c r="J42" t="s">
        <v>29</v>
      </c>
      <c r="K42" t="s">
        <v>32</v>
      </c>
      <c r="L42">
        <v>5.9</v>
      </c>
      <c r="M42">
        <v>29</v>
      </c>
      <c r="N42">
        <v>5</v>
      </c>
      <c r="O42">
        <v>1</v>
      </c>
      <c r="P42">
        <v>3</v>
      </c>
      <c r="Q42">
        <v>29</v>
      </c>
      <c r="R42">
        <v>100</v>
      </c>
      <c r="S42">
        <v>6</v>
      </c>
      <c r="T42">
        <v>5</v>
      </c>
      <c r="V42" s="6">
        <f t="shared" si="3"/>
        <v>83</v>
      </c>
      <c r="W42" s="6" t="str">
        <f t="shared" si="4"/>
        <v>Willow-1-POST</v>
      </c>
      <c r="X42" s="6">
        <f t="shared" si="5"/>
        <v>1</v>
      </c>
      <c r="Y42" s="8">
        <f t="shared" si="6"/>
        <v>26</v>
      </c>
    </row>
    <row r="43" spans="1:25" x14ac:dyDescent="0.25">
      <c r="A43" s="14" t="s">
        <v>26</v>
      </c>
      <c r="B43">
        <v>2</v>
      </c>
      <c r="C43" s="9">
        <v>42214</v>
      </c>
      <c r="D43" t="s">
        <v>27</v>
      </c>
      <c r="E43" s="14">
        <v>1</v>
      </c>
      <c r="F43">
        <v>40</v>
      </c>
      <c r="G43" t="s">
        <v>37</v>
      </c>
      <c r="I43">
        <v>25</v>
      </c>
      <c r="J43" t="s">
        <v>29</v>
      </c>
      <c r="K43" t="s">
        <v>34</v>
      </c>
      <c r="L43">
        <v>33</v>
      </c>
      <c r="M43">
        <v>113.5</v>
      </c>
      <c r="N43">
        <v>37.200000000000003</v>
      </c>
      <c r="V43" s="6">
        <f t="shared" si="3"/>
        <v>67</v>
      </c>
      <c r="W43" s="6" t="str">
        <f t="shared" si="4"/>
        <v>Willow-2-PRE</v>
      </c>
      <c r="X43" s="6">
        <f t="shared" si="5"/>
        <v>1</v>
      </c>
      <c r="Y43" s="8">
        <f t="shared" si="6"/>
        <v>7</v>
      </c>
    </row>
    <row r="44" spans="1:25" x14ac:dyDescent="0.25">
      <c r="A44" s="14" t="s">
        <v>26</v>
      </c>
      <c r="B44">
        <v>2</v>
      </c>
      <c r="C44" s="9">
        <v>42214</v>
      </c>
      <c r="D44" t="s">
        <v>27</v>
      </c>
      <c r="E44">
        <v>2</v>
      </c>
      <c r="F44">
        <v>40</v>
      </c>
      <c r="G44" t="s">
        <v>37</v>
      </c>
      <c r="I44">
        <v>40</v>
      </c>
      <c r="J44" t="s">
        <v>29</v>
      </c>
      <c r="K44" t="s">
        <v>34</v>
      </c>
      <c r="L44">
        <v>26.7</v>
      </c>
      <c r="M44">
        <v>102</v>
      </c>
      <c r="N44">
        <v>35</v>
      </c>
      <c r="V44" s="6">
        <f t="shared" si="3"/>
        <v>66</v>
      </c>
      <c r="W44" s="6" t="str">
        <f t="shared" si="4"/>
        <v>Willow-2-PRE</v>
      </c>
      <c r="X44" s="6">
        <f t="shared" si="5"/>
        <v>1</v>
      </c>
      <c r="Y44" s="8">
        <f t="shared" si="6"/>
        <v>10</v>
      </c>
    </row>
    <row r="45" spans="1:25" x14ac:dyDescent="0.25">
      <c r="A45" t="s">
        <v>26</v>
      </c>
      <c r="B45">
        <v>2</v>
      </c>
      <c r="C45" s="9">
        <v>42214</v>
      </c>
      <c r="D45" t="s">
        <v>27</v>
      </c>
      <c r="E45">
        <v>3</v>
      </c>
      <c r="F45">
        <v>40</v>
      </c>
      <c r="G45" t="s">
        <v>37</v>
      </c>
      <c r="I45">
        <v>98</v>
      </c>
      <c r="J45" t="s">
        <v>29</v>
      </c>
      <c r="K45" t="s">
        <v>34</v>
      </c>
      <c r="L45">
        <v>19.8</v>
      </c>
      <c r="M45">
        <v>85</v>
      </c>
      <c r="N45">
        <v>47</v>
      </c>
      <c r="V45" s="6">
        <f t="shared" si="3"/>
        <v>45</v>
      </c>
      <c r="W45" s="6" t="str">
        <f t="shared" si="4"/>
        <v>Willow-2-PRE</v>
      </c>
      <c r="X45" s="6">
        <f t="shared" si="5"/>
        <v>1</v>
      </c>
      <c r="Y45" s="8">
        <f t="shared" si="6"/>
        <v>19</v>
      </c>
    </row>
    <row r="46" spans="1:25" x14ac:dyDescent="0.25">
      <c r="A46" t="s">
        <v>26</v>
      </c>
      <c r="B46">
        <v>2</v>
      </c>
      <c r="C46" s="9">
        <v>42214</v>
      </c>
      <c r="D46" t="s">
        <v>27</v>
      </c>
      <c r="E46">
        <v>4</v>
      </c>
      <c r="F46">
        <v>40</v>
      </c>
      <c r="G46" t="s">
        <v>37</v>
      </c>
      <c r="I46">
        <v>127</v>
      </c>
      <c r="J46" t="s">
        <v>29</v>
      </c>
      <c r="K46" t="s">
        <v>34</v>
      </c>
      <c r="L46">
        <v>24</v>
      </c>
      <c r="M46">
        <v>104</v>
      </c>
      <c r="N46">
        <v>49</v>
      </c>
      <c r="V46" s="6">
        <f t="shared" si="3"/>
        <v>53</v>
      </c>
      <c r="W46" s="6" t="str">
        <f t="shared" si="4"/>
        <v>Willow-2-PRE</v>
      </c>
      <c r="X46" s="6">
        <f t="shared" si="5"/>
        <v>1</v>
      </c>
      <c r="Y46" s="8">
        <f t="shared" si="6"/>
        <v>13</v>
      </c>
    </row>
    <row r="47" spans="1:25" x14ac:dyDescent="0.25">
      <c r="A47" t="s">
        <v>26</v>
      </c>
      <c r="B47">
        <v>2</v>
      </c>
      <c r="C47" s="9">
        <v>42214</v>
      </c>
      <c r="D47" t="s">
        <v>27</v>
      </c>
      <c r="E47">
        <v>5</v>
      </c>
      <c r="F47">
        <v>40</v>
      </c>
      <c r="G47" t="s">
        <v>28</v>
      </c>
      <c r="I47">
        <v>145</v>
      </c>
      <c r="J47" t="s">
        <v>29</v>
      </c>
      <c r="K47" t="s">
        <v>34</v>
      </c>
      <c r="L47">
        <v>22.5</v>
      </c>
      <c r="M47">
        <v>119</v>
      </c>
      <c r="N47">
        <v>59</v>
      </c>
      <c r="V47" s="6">
        <f t="shared" si="3"/>
        <v>50</v>
      </c>
      <c r="W47" s="6" t="str">
        <f t="shared" si="4"/>
        <v>Willow-2-PRE</v>
      </c>
      <c r="X47" s="6">
        <f t="shared" si="5"/>
        <v>1</v>
      </c>
      <c r="Y47" s="8">
        <f t="shared" si="6"/>
        <v>14</v>
      </c>
    </row>
    <row r="48" spans="1:25" x14ac:dyDescent="0.25">
      <c r="A48" t="s">
        <v>26</v>
      </c>
      <c r="B48">
        <v>2</v>
      </c>
      <c r="C48" s="9">
        <v>42214</v>
      </c>
      <c r="D48" t="s">
        <v>27</v>
      </c>
      <c r="E48">
        <v>6</v>
      </c>
      <c r="F48">
        <v>40</v>
      </c>
      <c r="G48" t="s">
        <v>35</v>
      </c>
      <c r="I48">
        <v>152</v>
      </c>
      <c r="J48" t="s">
        <v>29</v>
      </c>
      <c r="K48" t="s">
        <v>34</v>
      </c>
      <c r="L48">
        <v>28.9</v>
      </c>
      <c r="M48">
        <v>130</v>
      </c>
      <c r="N48">
        <v>60</v>
      </c>
      <c r="V48" s="6">
        <f t="shared" si="3"/>
        <v>54</v>
      </c>
      <c r="W48" s="6" t="str">
        <f t="shared" si="4"/>
        <v>Willow-2-PRE</v>
      </c>
      <c r="X48" s="6">
        <f t="shared" si="5"/>
        <v>1</v>
      </c>
      <c r="Y48" s="8">
        <f t="shared" si="6"/>
        <v>9</v>
      </c>
    </row>
    <row r="49" spans="1:25" x14ac:dyDescent="0.25">
      <c r="A49" t="s">
        <v>26</v>
      </c>
      <c r="B49">
        <v>2</v>
      </c>
      <c r="C49" s="9">
        <v>42214</v>
      </c>
      <c r="D49" t="s">
        <v>27</v>
      </c>
      <c r="E49">
        <v>7</v>
      </c>
      <c r="F49">
        <v>40</v>
      </c>
      <c r="G49" t="s">
        <v>36</v>
      </c>
      <c r="I49">
        <v>160</v>
      </c>
      <c r="J49" t="s">
        <v>29</v>
      </c>
      <c r="K49" t="s">
        <v>34</v>
      </c>
      <c r="L49">
        <v>38</v>
      </c>
      <c r="M49">
        <v>87</v>
      </c>
      <c r="N49">
        <v>36</v>
      </c>
      <c r="V49" s="6">
        <f t="shared" si="3"/>
        <v>59</v>
      </c>
      <c r="W49" s="6" t="str">
        <f t="shared" si="4"/>
        <v>Willow-2-PRE</v>
      </c>
      <c r="X49" s="6">
        <f t="shared" si="5"/>
        <v>1</v>
      </c>
      <c r="Y49" s="8">
        <f t="shared" si="6"/>
        <v>5</v>
      </c>
    </row>
    <row r="50" spans="1:25" x14ac:dyDescent="0.25">
      <c r="A50" t="s">
        <v>26</v>
      </c>
      <c r="B50">
        <v>2</v>
      </c>
      <c r="C50" s="9">
        <v>42214</v>
      </c>
      <c r="D50" t="s">
        <v>27</v>
      </c>
      <c r="E50">
        <v>8</v>
      </c>
      <c r="F50">
        <v>40</v>
      </c>
      <c r="G50" t="s">
        <v>37</v>
      </c>
      <c r="I50">
        <v>200</v>
      </c>
      <c r="J50" t="s">
        <v>29</v>
      </c>
      <c r="K50" t="s">
        <v>34</v>
      </c>
      <c r="L50">
        <v>26.3</v>
      </c>
      <c r="M50">
        <v>101</v>
      </c>
      <c r="N50">
        <v>36</v>
      </c>
      <c r="V50" s="6">
        <f t="shared" si="3"/>
        <v>64</v>
      </c>
      <c r="W50" s="6" t="str">
        <f t="shared" si="4"/>
        <v>Willow-2-PRE</v>
      </c>
      <c r="X50" s="6">
        <f t="shared" si="5"/>
        <v>1</v>
      </c>
      <c r="Y50" s="8">
        <f t="shared" si="6"/>
        <v>11</v>
      </c>
    </row>
    <row r="51" spans="1:25" x14ac:dyDescent="0.25">
      <c r="A51" t="s">
        <v>26</v>
      </c>
      <c r="B51">
        <v>2</v>
      </c>
      <c r="C51" s="9">
        <v>42214</v>
      </c>
      <c r="D51" t="s">
        <v>27</v>
      </c>
      <c r="E51">
        <v>9</v>
      </c>
      <c r="F51">
        <v>40</v>
      </c>
      <c r="G51" t="s">
        <v>37</v>
      </c>
      <c r="I51">
        <v>230</v>
      </c>
      <c r="J51" t="s">
        <v>29</v>
      </c>
      <c r="K51" t="s">
        <v>34</v>
      </c>
      <c r="L51">
        <v>22.9</v>
      </c>
      <c r="M51">
        <v>95</v>
      </c>
      <c r="N51">
        <v>24</v>
      </c>
      <c r="V51" s="6">
        <f t="shared" si="3"/>
        <v>75</v>
      </c>
      <c r="W51" s="6" t="str">
        <f t="shared" si="4"/>
        <v>Willow-2-PRE</v>
      </c>
      <c r="X51" s="6">
        <f t="shared" si="5"/>
        <v>1</v>
      </c>
      <c r="Y51" s="8">
        <f t="shared" si="6"/>
        <v>14</v>
      </c>
    </row>
    <row r="52" spans="1:25" x14ac:dyDescent="0.25">
      <c r="A52" t="s">
        <v>26</v>
      </c>
      <c r="B52">
        <v>2</v>
      </c>
      <c r="C52" s="9">
        <v>42214</v>
      </c>
      <c r="D52" t="s">
        <v>27</v>
      </c>
      <c r="E52">
        <v>10</v>
      </c>
      <c r="F52">
        <v>40</v>
      </c>
      <c r="G52" t="s">
        <v>37</v>
      </c>
      <c r="I52">
        <v>250</v>
      </c>
      <c r="J52" t="s">
        <v>29</v>
      </c>
      <c r="K52" t="s">
        <v>34</v>
      </c>
      <c r="L52">
        <v>27.2</v>
      </c>
      <c r="M52">
        <v>105</v>
      </c>
      <c r="N52">
        <v>56</v>
      </c>
      <c r="V52" s="6">
        <f t="shared" si="3"/>
        <v>47</v>
      </c>
      <c r="W52" s="6" t="str">
        <f t="shared" si="4"/>
        <v>Willow-2-PRE</v>
      </c>
      <c r="X52" s="6">
        <f t="shared" si="5"/>
        <v>1</v>
      </c>
      <c r="Y52" s="8">
        <f t="shared" si="6"/>
        <v>10</v>
      </c>
    </row>
    <row r="53" spans="1:25" x14ac:dyDescent="0.25">
      <c r="A53" t="s">
        <v>26</v>
      </c>
      <c r="B53">
        <v>2</v>
      </c>
      <c r="C53" s="9">
        <v>42214</v>
      </c>
      <c r="D53" t="s">
        <v>27</v>
      </c>
      <c r="E53">
        <v>11</v>
      </c>
      <c r="F53">
        <v>40</v>
      </c>
      <c r="G53" t="s">
        <v>37</v>
      </c>
      <c r="I53">
        <v>251</v>
      </c>
      <c r="J53" t="s">
        <v>29</v>
      </c>
      <c r="K53" t="s">
        <v>34</v>
      </c>
      <c r="L53">
        <v>28</v>
      </c>
      <c r="M53">
        <v>104</v>
      </c>
      <c r="N53">
        <v>68</v>
      </c>
      <c r="V53" s="6">
        <f t="shared" si="3"/>
        <v>35</v>
      </c>
      <c r="W53" s="6" t="str">
        <f t="shared" si="4"/>
        <v>Willow-2-PRE</v>
      </c>
      <c r="X53" s="6">
        <f t="shared" si="5"/>
        <v>1</v>
      </c>
      <c r="Y53" s="8">
        <f t="shared" si="6"/>
        <v>9</v>
      </c>
    </row>
    <row r="54" spans="1:25" x14ac:dyDescent="0.25">
      <c r="A54" t="s">
        <v>26</v>
      </c>
      <c r="B54">
        <v>2</v>
      </c>
      <c r="C54" s="9">
        <v>42214</v>
      </c>
      <c r="D54" t="s">
        <v>27</v>
      </c>
      <c r="E54">
        <v>12</v>
      </c>
      <c r="F54">
        <v>40</v>
      </c>
      <c r="G54" t="s">
        <v>37</v>
      </c>
      <c r="I54">
        <v>275</v>
      </c>
      <c r="J54" t="s">
        <v>29</v>
      </c>
      <c r="K54" t="s">
        <v>34</v>
      </c>
      <c r="L54">
        <v>19.7</v>
      </c>
      <c r="M54">
        <v>102</v>
      </c>
      <c r="N54">
        <v>28</v>
      </c>
      <c r="V54" s="6">
        <f t="shared" si="3"/>
        <v>73</v>
      </c>
      <c r="W54" s="6" t="str">
        <f t="shared" si="4"/>
        <v>Willow-2-PRE</v>
      </c>
      <c r="X54" s="6">
        <f t="shared" si="5"/>
        <v>1</v>
      </c>
      <c r="Y54" s="8">
        <f t="shared" si="6"/>
        <v>19</v>
      </c>
    </row>
    <row r="55" spans="1:25" x14ac:dyDescent="0.25">
      <c r="A55" t="s">
        <v>26</v>
      </c>
      <c r="B55">
        <v>2</v>
      </c>
      <c r="C55" s="9">
        <v>42214</v>
      </c>
      <c r="D55" t="s">
        <v>27</v>
      </c>
      <c r="E55">
        <v>13</v>
      </c>
      <c r="F55">
        <v>40</v>
      </c>
      <c r="G55" t="s">
        <v>37</v>
      </c>
      <c r="I55">
        <v>345</v>
      </c>
      <c r="J55" t="s">
        <v>29</v>
      </c>
      <c r="K55" t="s">
        <v>34</v>
      </c>
      <c r="L55">
        <v>31.9</v>
      </c>
      <c r="M55">
        <v>109</v>
      </c>
      <c r="N55">
        <v>13</v>
      </c>
      <c r="V55" s="6">
        <f t="shared" si="3"/>
        <v>88</v>
      </c>
      <c r="W55" s="6" t="str">
        <f t="shared" si="4"/>
        <v>Willow-2-PRE</v>
      </c>
      <c r="X55" s="6">
        <f t="shared" si="5"/>
        <v>1</v>
      </c>
      <c r="Y55" s="8">
        <f t="shared" si="6"/>
        <v>7</v>
      </c>
    </row>
    <row r="56" spans="1:25" x14ac:dyDescent="0.25">
      <c r="A56" s="14" t="s">
        <v>26</v>
      </c>
      <c r="B56">
        <v>3</v>
      </c>
      <c r="C56" s="9">
        <v>42214</v>
      </c>
      <c r="D56" t="s">
        <v>27</v>
      </c>
      <c r="E56">
        <v>1</v>
      </c>
      <c r="F56">
        <v>40</v>
      </c>
      <c r="G56" t="s">
        <v>37</v>
      </c>
      <c r="I56">
        <v>0</v>
      </c>
      <c r="J56" t="s">
        <v>29</v>
      </c>
      <c r="K56" t="s">
        <v>34</v>
      </c>
      <c r="L56">
        <v>28</v>
      </c>
      <c r="M56">
        <v>114.4</v>
      </c>
      <c r="N56">
        <v>18.100000000000001</v>
      </c>
      <c r="V56" s="6">
        <f t="shared" si="3"/>
        <v>84</v>
      </c>
      <c r="W56" s="6" t="str">
        <f t="shared" si="4"/>
        <v>Willow-3-PRE</v>
      </c>
      <c r="X56" s="6">
        <f t="shared" si="5"/>
        <v>1</v>
      </c>
      <c r="Y56" s="8">
        <f t="shared" si="6"/>
        <v>9</v>
      </c>
    </row>
    <row r="57" spans="1:25" x14ac:dyDescent="0.25">
      <c r="A57" t="s">
        <v>26</v>
      </c>
      <c r="B57">
        <v>3</v>
      </c>
      <c r="C57" s="9">
        <v>42214</v>
      </c>
      <c r="D57" t="s">
        <v>27</v>
      </c>
      <c r="E57">
        <v>2</v>
      </c>
      <c r="F57">
        <v>40</v>
      </c>
      <c r="G57" t="s">
        <v>37</v>
      </c>
      <c r="I57">
        <v>20</v>
      </c>
      <c r="J57" t="s">
        <v>29</v>
      </c>
      <c r="K57" t="s">
        <v>34</v>
      </c>
      <c r="L57">
        <v>32.700000000000003</v>
      </c>
      <c r="M57">
        <v>114.1</v>
      </c>
      <c r="N57">
        <v>61.1</v>
      </c>
      <c r="V57" s="6">
        <f t="shared" si="3"/>
        <v>46</v>
      </c>
      <c r="W57" s="6" t="str">
        <f t="shared" si="4"/>
        <v>Willow-3-PRE</v>
      </c>
      <c r="X57" s="6">
        <f t="shared" si="5"/>
        <v>1</v>
      </c>
      <c r="Y57" s="8">
        <f t="shared" si="6"/>
        <v>7</v>
      </c>
    </row>
    <row r="58" spans="1:25" x14ac:dyDescent="0.25">
      <c r="A58" t="s">
        <v>26</v>
      </c>
      <c r="B58">
        <v>3</v>
      </c>
      <c r="C58" s="9">
        <v>42214</v>
      </c>
      <c r="D58" t="s">
        <v>27</v>
      </c>
      <c r="E58">
        <v>3</v>
      </c>
      <c r="F58">
        <v>40</v>
      </c>
      <c r="G58" t="s">
        <v>37</v>
      </c>
      <c r="I58">
        <v>40</v>
      </c>
      <c r="J58" t="s">
        <v>29</v>
      </c>
      <c r="K58" t="s">
        <v>34</v>
      </c>
      <c r="L58">
        <v>32.6</v>
      </c>
      <c r="M58">
        <v>118.2</v>
      </c>
      <c r="N58">
        <v>28.1</v>
      </c>
      <c r="V58" s="6">
        <f t="shared" si="3"/>
        <v>76</v>
      </c>
      <c r="W58" s="6" t="str">
        <f t="shared" si="4"/>
        <v>Willow-3-PRE</v>
      </c>
      <c r="X58" s="6">
        <f t="shared" si="5"/>
        <v>1</v>
      </c>
      <c r="Y58" s="8">
        <f t="shared" si="6"/>
        <v>7</v>
      </c>
    </row>
    <row r="59" spans="1:25" x14ac:dyDescent="0.25">
      <c r="A59" t="s">
        <v>26</v>
      </c>
      <c r="B59">
        <v>3</v>
      </c>
      <c r="C59" s="9">
        <v>42214</v>
      </c>
      <c r="D59" t="s">
        <v>27</v>
      </c>
      <c r="E59">
        <v>4</v>
      </c>
      <c r="F59">
        <v>40</v>
      </c>
      <c r="G59" t="s">
        <v>36</v>
      </c>
      <c r="I59">
        <v>142</v>
      </c>
      <c r="J59" t="s">
        <v>29</v>
      </c>
      <c r="K59" t="s">
        <v>34</v>
      </c>
      <c r="L59">
        <v>47.3</v>
      </c>
      <c r="M59">
        <v>106.1</v>
      </c>
      <c r="N59">
        <v>43</v>
      </c>
      <c r="V59" s="6">
        <f t="shared" si="3"/>
        <v>59</v>
      </c>
      <c r="W59" s="6" t="str">
        <f t="shared" si="4"/>
        <v>Willow-3-PRE</v>
      </c>
      <c r="X59" s="6">
        <f t="shared" si="5"/>
        <v>1</v>
      </c>
      <c r="Y59" s="8">
        <f t="shared" si="6"/>
        <v>3</v>
      </c>
    </row>
    <row r="60" spans="1:25" x14ac:dyDescent="0.25">
      <c r="A60" t="s">
        <v>26</v>
      </c>
      <c r="B60">
        <v>3</v>
      </c>
      <c r="C60" s="9">
        <v>42214</v>
      </c>
      <c r="D60" t="s">
        <v>27</v>
      </c>
      <c r="E60">
        <v>5</v>
      </c>
      <c r="F60">
        <v>40</v>
      </c>
      <c r="G60" t="s">
        <v>37</v>
      </c>
      <c r="I60">
        <v>162</v>
      </c>
      <c r="J60" t="s">
        <v>29</v>
      </c>
      <c r="K60" t="s">
        <v>32</v>
      </c>
      <c r="L60">
        <v>12.4</v>
      </c>
      <c r="M60">
        <v>74.599999999999994</v>
      </c>
      <c r="N60">
        <v>23</v>
      </c>
      <c r="V60" s="6">
        <f t="shared" si="3"/>
        <v>69</v>
      </c>
      <c r="W60" s="6" t="str">
        <f t="shared" si="4"/>
        <v>Willow-3-PRE</v>
      </c>
      <c r="X60" s="6">
        <f t="shared" si="5"/>
        <v>1</v>
      </c>
      <c r="Y60" s="8">
        <f t="shared" si="6"/>
        <v>48</v>
      </c>
    </row>
    <row r="61" spans="1:25" x14ac:dyDescent="0.25">
      <c r="A61" t="s">
        <v>26</v>
      </c>
      <c r="B61">
        <v>3</v>
      </c>
      <c r="C61" s="9">
        <v>42214</v>
      </c>
      <c r="D61" t="s">
        <v>27</v>
      </c>
      <c r="E61">
        <v>6</v>
      </c>
      <c r="F61">
        <v>40</v>
      </c>
      <c r="G61" t="s">
        <v>36</v>
      </c>
      <c r="I61">
        <v>164</v>
      </c>
      <c r="J61" t="s">
        <v>29</v>
      </c>
      <c r="K61" t="s">
        <v>34</v>
      </c>
      <c r="L61">
        <v>49.7</v>
      </c>
      <c r="M61">
        <v>111</v>
      </c>
      <c r="N61">
        <v>48.4</v>
      </c>
      <c r="V61" s="6">
        <f t="shared" ref="V61:V92" si="7">ROUND(((M61-N61)/M61)*100,0)</f>
        <v>56</v>
      </c>
      <c r="W61" s="6" t="str">
        <f t="shared" si="4"/>
        <v>Willow-3-PRE</v>
      </c>
      <c r="X61" s="6">
        <f t="shared" si="5"/>
        <v>1</v>
      </c>
      <c r="Y61" s="8">
        <f t="shared" si="6"/>
        <v>3</v>
      </c>
    </row>
    <row r="62" spans="1:25" x14ac:dyDescent="0.25">
      <c r="A62" t="s">
        <v>26</v>
      </c>
      <c r="B62">
        <v>3</v>
      </c>
      <c r="C62" s="9">
        <v>42214</v>
      </c>
      <c r="D62" t="s">
        <v>27</v>
      </c>
      <c r="E62">
        <v>7</v>
      </c>
      <c r="F62">
        <v>40</v>
      </c>
      <c r="G62" t="s">
        <v>37</v>
      </c>
      <c r="I62">
        <v>172</v>
      </c>
      <c r="J62" t="s">
        <v>29</v>
      </c>
      <c r="K62" t="s">
        <v>34</v>
      </c>
      <c r="L62">
        <v>24.4</v>
      </c>
      <c r="M62">
        <v>89</v>
      </c>
      <c r="N62">
        <v>23</v>
      </c>
      <c r="V62" s="6">
        <f t="shared" si="7"/>
        <v>74</v>
      </c>
      <c r="W62" s="6" t="str">
        <f t="shared" si="4"/>
        <v>Willow-3-PRE</v>
      </c>
      <c r="X62" s="6">
        <f t="shared" si="5"/>
        <v>1</v>
      </c>
      <c r="Y62" s="8">
        <f t="shared" si="6"/>
        <v>12</v>
      </c>
    </row>
    <row r="63" spans="1:25" x14ac:dyDescent="0.25">
      <c r="A63" t="s">
        <v>26</v>
      </c>
      <c r="B63">
        <v>3</v>
      </c>
      <c r="C63" s="9">
        <v>42214</v>
      </c>
      <c r="D63" t="s">
        <v>27</v>
      </c>
      <c r="E63">
        <v>8</v>
      </c>
      <c r="F63">
        <v>40</v>
      </c>
      <c r="G63" t="s">
        <v>35</v>
      </c>
      <c r="I63">
        <v>250</v>
      </c>
      <c r="J63" t="s">
        <v>29</v>
      </c>
      <c r="K63" t="s">
        <v>34</v>
      </c>
      <c r="L63">
        <v>27.5</v>
      </c>
      <c r="M63">
        <v>105</v>
      </c>
      <c r="N63">
        <v>28</v>
      </c>
      <c r="V63" s="6">
        <f t="shared" si="7"/>
        <v>73</v>
      </c>
      <c r="W63" s="6" t="str">
        <f t="shared" si="4"/>
        <v>Willow-3-PRE</v>
      </c>
      <c r="X63" s="6">
        <f t="shared" si="5"/>
        <v>1</v>
      </c>
      <c r="Y63" s="8">
        <f t="shared" si="6"/>
        <v>10</v>
      </c>
    </row>
    <row r="64" spans="1:25" x14ac:dyDescent="0.25">
      <c r="A64" t="s">
        <v>26</v>
      </c>
      <c r="B64">
        <v>3</v>
      </c>
      <c r="C64" s="9">
        <v>42214</v>
      </c>
      <c r="D64" t="s">
        <v>27</v>
      </c>
      <c r="E64">
        <v>10</v>
      </c>
      <c r="F64">
        <v>40</v>
      </c>
      <c r="G64" t="s">
        <v>37</v>
      </c>
      <c r="I64">
        <v>285</v>
      </c>
      <c r="J64" t="s">
        <v>29</v>
      </c>
      <c r="K64" t="s">
        <v>34</v>
      </c>
      <c r="L64">
        <v>43.9</v>
      </c>
      <c r="M64">
        <v>124</v>
      </c>
      <c r="N64">
        <v>25</v>
      </c>
      <c r="V64" s="6">
        <f t="shared" si="7"/>
        <v>80</v>
      </c>
      <c r="W64" s="6" t="str">
        <f t="shared" si="4"/>
        <v>Willow-3-PRE</v>
      </c>
      <c r="X64" s="6">
        <f t="shared" si="5"/>
        <v>1</v>
      </c>
      <c r="Y64" s="8">
        <f t="shared" si="6"/>
        <v>4</v>
      </c>
    </row>
    <row r="65" spans="1:25" x14ac:dyDescent="0.25">
      <c r="A65" s="14" t="s">
        <v>26</v>
      </c>
      <c r="B65">
        <v>3</v>
      </c>
      <c r="C65" s="9">
        <v>42214</v>
      </c>
      <c r="D65" t="s">
        <v>27</v>
      </c>
      <c r="E65" s="14">
        <v>11</v>
      </c>
      <c r="F65">
        <v>40</v>
      </c>
      <c r="G65" t="s">
        <v>37</v>
      </c>
      <c r="I65">
        <v>300</v>
      </c>
      <c r="J65" t="s">
        <v>29</v>
      </c>
      <c r="K65" t="s">
        <v>30</v>
      </c>
      <c r="L65">
        <v>10.3</v>
      </c>
      <c r="M65">
        <v>64</v>
      </c>
      <c r="N65">
        <v>1</v>
      </c>
      <c r="V65" s="6">
        <f t="shared" si="7"/>
        <v>98</v>
      </c>
      <c r="W65" s="6" t="str">
        <f t="shared" si="4"/>
        <v>Willow-3-PRE</v>
      </c>
      <c r="X65" s="6">
        <f t="shared" si="5"/>
        <v>1</v>
      </c>
      <c r="Y65" s="8">
        <f t="shared" si="6"/>
        <v>69</v>
      </c>
    </row>
    <row r="66" spans="1:25" x14ac:dyDescent="0.25">
      <c r="A66" t="s">
        <v>26</v>
      </c>
      <c r="B66">
        <v>3</v>
      </c>
      <c r="C66" s="9">
        <v>42214</v>
      </c>
      <c r="D66" t="s">
        <v>27</v>
      </c>
      <c r="E66">
        <v>12</v>
      </c>
      <c r="F66">
        <v>40</v>
      </c>
      <c r="G66" t="s">
        <v>36</v>
      </c>
      <c r="I66">
        <v>342</v>
      </c>
      <c r="J66" t="s">
        <v>29</v>
      </c>
      <c r="K66" t="s">
        <v>34</v>
      </c>
      <c r="L66">
        <v>46.5</v>
      </c>
      <c r="M66">
        <v>111</v>
      </c>
      <c r="N66">
        <v>46</v>
      </c>
      <c r="V66" s="6">
        <f t="shared" si="7"/>
        <v>59</v>
      </c>
      <c r="W66" s="6" t="str">
        <f t="shared" ref="W66:W100" si="8">CONCATENATE(A66,"-",B66,"-",D66)</f>
        <v>Willow-3-PRE</v>
      </c>
      <c r="X66" s="6">
        <f t="shared" ref="X66:X100" si="9">IF(J66="L",1,6)</f>
        <v>1</v>
      </c>
      <c r="Y66" s="8">
        <f t="shared" ref="Y66:Y100" si="10">ROUND(F66/(L66^2*0.005454),0)</f>
        <v>3</v>
      </c>
    </row>
    <row r="67" spans="1:25" x14ac:dyDescent="0.25">
      <c r="A67" t="s">
        <v>26</v>
      </c>
      <c r="B67">
        <v>4</v>
      </c>
      <c r="C67" s="9">
        <v>42215</v>
      </c>
      <c r="D67" t="s">
        <v>27</v>
      </c>
      <c r="E67">
        <v>1</v>
      </c>
      <c r="F67">
        <v>20</v>
      </c>
      <c r="G67" t="s">
        <v>28</v>
      </c>
      <c r="I67">
        <v>5</v>
      </c>
      <c r="J67" t="s">
        <v>29</v>
      </c>
      <c r="K67" t="s">
        <v>32</v>
      </c>
      <c r="L67">
        <v>17.2</v>
      </c>
      <c r="M67">
        <v>88</v>
      </c>
      <c r="N67">
        <v>27</v>
      </c>
      <c r="V67" s="6">
        <f t="shared" si="7"/>
        <v>69</v>
      </c>
      <c r="W67" s="6" t="str">
        <f t="shared" si="8"/>
        <v>Willow-4-PRE</v>
      </c>
      <c r="X67" s="6">
        <f t="shared" si="9"/>
        <v>1</v>
      </c>
      <c r="Y67" s="8">
        <f t="shared" si="10"/>
        <v>12</v>
      </c>
    </row>
    <row r="68" spans="1:25" x14ac:dyDescent="0.25">
      <c r="A68" t="s">
        <v>26</v>
      </c>
      <c r="B68">
        <v>4</v>
      </c>
      <c r="C68" s="9">
        <v>42215</v>
      </c>
      <c r="D68" t="s">
        <v>45</v>
      </c>
      <c r="E68">
        <v>1</v>
      </c>
      <c r="F68">
        <v>20</v>
      </c>
      <c r="G68" t="s">
        <v>28</v>
      </c>
      <c r="I68">
        <v>5</v>
      </c>
      <c r="J68" t="s">
        <v>29</v>
      </c>
      <c r="K68" t="s">
        <v>32</v>
      </c>
      <c r="L68">
        <v>17.2</v>
      </c>
      <c r="M68">
        <v>88</v>
      </c>
      <c r="N68">
        <v>70</v>
      </c>
      <c r="O68">
        <v>3</v>
      </c>
      <c r="P68">
        <v>20</v>
      </c>
      <c r="Q68">
        <v>70</v>
      </c>
      <c r="R68">
        <v>70</v>
      </c>
      <c r="S68">
        <v>20</v>
      </c>
      <c r="T68">
        <v>10</v>
      </c>
      <c r="V68" s="6">
        <f t="shared" si="7"/>
        <v>20</v>
      </c>
      <c r="W68" s="6" t="str">
        <f t="shared" si="8"/>
        <v>Willow-4-POST</v>
      </c>
      <c r="X68" s="6">
        <f t="shared" si="9"/>
        <v>1</v>
      </c>
      <c r="Y68" s="8">
        <f t="shared" si="10"/>
        <v>12</v>
      </c>
    </row>
    <row r="69" spans="1:25" x14ac:dyDescent="0.25">
      <c r="A69" t="s">
        <v>26</v>
      </c>
      <c r="B69">
        <v>4</v>
      </c>
      <c r="C69" s="9">
        <v>42215</v>
      </c>
      <c r="D69" t="s">
        <v>27</v>
      </c>
      <c r="E69">
        <v>2</v>
      </c>
      <c r="F69">
        <v>20</v>
      </c>
      <c r="G69" t="s">
        <v>28</v>
      </c>
      <c r="I69">
        <v>70</v>
      </c>
      <c r="J69" t="s">
        <v>29</v>
      </c>
      <c r="K69" t="s">
        <v>34</v>
      </c>
      <c r="L69">
        <v>33.5</v>
      </c>
      <c r="M69">
        <v>121</v>
      </c>
      <c r="N69">
        <v>31</v>
      </c>
      <c r="V69" s="6">
        <f t="shared" si="7"/>
        <v>74</v>
      </c>
      <c r="W69" s="6" t="str">
        <f t="shared" si="8"/>
        <v>Willow-4-PRE</v>
      </c>
      <c r="X69" s="6">
        <f t="shared" si="9"/>
        <v>1</v>
      </c>
      <c r="Y69" s="8">
        <f t="shared" si="10"/>
        <v>3</v>
      </c>
    </row>
    <row r="70" spans="1:25" x14ac:dyDescent="0.25">
      <c r="A70" t="s">
        <v>26</v>
      </c>
      <c r="B70">
        <v>4</v>
      </c>
      <c r="C70" s="9">
        <v>42215</v>
      </c>
      <c r="D70" t="s">
        <v>45</v>
      </c>
      <c r="E70">
        <v>2</v>
      </c>
      <c r="F70">
        <v>20</v>
      </c>
      <c r="G70" t="s">
        <v>28</v>
      </c>
      <c r="I70">
        <v>70</v>
      </c>
      <c r="J70" t="s">
        <v>29</v>
      </c>
      <c r="K70" t="s">
        <v>34</v>
      </c>
      <c r="L70">
        <v>33.5</v>
      </c>
      <c r="M70">
        <v>121</v>
      </c>
      <c r="N70">
        <v>100</v>
      </c>
      <c r="O70">
        <v>7</v>
      </c>
      <c r="P70">
        <v>22</v>
      </c>
      <c r="Q70">
        <v>100</v>
      </c>
      <c r="R70">
        <v>70</v>
      </c>
      <c r="S70">
        <v>20</v>
      </c>
      <c r="T70">
        <v>5</v>
      </c>
      <c r="V70" s="6">
        <f t="shared" si="7"/>
        <v>17</v>
      </c>
      <c r="W70" s="6" t="str">
        <f t="shared" si="8"/>
        <v>Willow-4-POST</v>
      </c>
      <c r="X70" s="6">
        <f t="shared" si="9"/>
        <v>1</v>
      </c>
      <c r="Y70" s="8">
        <f t="shared" si="10"/>
        <v>3</v>
      </c>
    </row>
    <row r="71" spans="1:25" x14ac:dyDescent="0.25">
      <c r="A71" t="s">
        <v>26</v>
      </c>
      <c r="B71">
        <v>4</v>
      </c>
      <c r="C71" s="9">
        <v>42215</v>
      </c>
      <c r="D71" t="s">
        <v>27</v>
      </c>
      <c r="E71">
        <v>3</v>
      </c>
      <c r="F71">
        <v>20</v>
      </c>
      <c r="G71" t="s">
        <v>28</v>
      </c>
      <c r="I71">
        <v>127</v>
      </c>
      <c r="J71" t="s">
        <v>29</v>
      </c>
      <c r="K71" t="s">
        <v>34</v>
      </c>
      <c r="L71">
        <v>26.7</v>
      </c>
      <c r="M71">
        <v>132</v>
      </c>
      <c r="N71">
        <v>43</v>
      </c>
      <c r="V71" s="6">
        <f t="shared" si="7"/>
        <v>67</v>
      </c>
      <c r="W71" s="6" t="str">
        <f t="shared" si="8"/>
        <v>Willow-4-PRE</v>
      </c>
      <c r="X71" s="6">
        <f t="shared" si="9"/>
        <v>1</v>
      </c>
      <c r="Y71" s="8">
        <f t="shared" si="10"/>
        <v>5</v>
      </c>
    </row>
    <row r="72" spans="1:25" x14ac:dyDescent="0.25">
      <c r="A72" t="s">
        <v>26</v>
      </c>
      <c r="B72">
        <v>4</v>
      </c>
      <c r="C72" s="9">
        <v>42215</v>
      </c>
      <c r="D72" t="s">
        <v>45</v>
      </c>
      <c r="E72">
        <v>3</v>
      </c>
      <c r="F72">
        <v>20</v>
      </c>
      <c r="G72" t="s">
        <v>28</v>
      </c>
      <c r="I72">
        <v>127</v>
      </c>
      <c r="J72" t="s">
        <v>29</v>
      </c>
      <c r="K72" t="s">
        <v>34</v>
      </c>
      <c r="L72">
        <v>26.7</v>
      </c>
      <c r="M72">
        <v>132</v>
      </c>
      <c r="N72">
        <v>100</v>
      </c>
      <c r="O72">
        <v>1</v>
      </c>
      <c r="P72">
        <v>25</v>
      </c>
      <c r="Q72">
        <v>100</v>
      </c>
      <c r="R72">
        <v>70</v>
      </c>
      <c r="S72">
        <v>0</v>
      </c>
      <c r="T72">
        <v>0</v>
      </c>
      <c r="V72" s="6">
        <f t="shared" si="7"/>
        <v>24</v>
      </c>
      <c r="W72" s="6" t="str">
        <f t="shared" si="8"/>
        <v>Willow-4-POST</v>
      </c>
      <c r="X72" s="6">
        <f t="shared" si="9"/>
        <v>1</v>
      </c>
      <c r="Y72" s="8">
        <f t="shared" si="10"/>
        <v>5</v>
      </c>
    </row>
    <row r="73" spans="1:25" x14ac:dyDescent="0.25">
      <c r="A73" t="s">
        <v>26</v>
      </c>
      <c r="B73">
        <v>4</v>
      </c>
      <c r="C73" s="9">
        <v>42215</v>
      </c>
      <c r="D73" t="s">
        <v>27</v>
      </c>
      <c r="E73">
        <v>4</v>
      </c>
      <c r="F73">
        <v>20</v>
      </c>
      <c r="G73" t="s">
        <v>28</v>
      </c>
      <c r="I73">
        <v>215</v>
      </c>
      <c r="J73" t="s">
        <v>29</v>
      </c>
      <c r="K73" t="s">
        <v>34</v>
      </c>
      <c r="L73">
        <v>28</v>
      </c>
      <c r="M73">
        <v>131</v>
      </c>
      <c r="N73">
        <v>42</v>
      </c>
      <c r="V73" s="6">
        <f t="shared" si="7"/>
        <v>68</v>
      </c>
      <c r="W73" s="6" t="str">
        <f t="shared" si="8"/>
        <v>Willow-4-PRE</v>
      </c>
      <c r="X73" s="6">
        <f t="shared" si="9"/>
        <v>1</v>
      </c>
      <c r="Y73" s="8">
        <f t="shared" si="10"/>
        <v>5</v>
      </c>
    </row>
    <row r="74" spans="1:25" x14ac:dyDescent="0.25">
      <c r="A74" t="s">
        <v>26</v>
      </c>
      <c r="B74">
        <v>4</v>
      </c>
      <c r="C74" s="9">
        <v>42215</v>
      </c>
      <c r="D74" t="s">
        <v>45</v>
      </c>
      <c r="E74">
        <v>4</v>
      </c>
      <c r="F74">
        <v>20</v>
      </c>
      <c r="G74" t="s">
        <v>28</v>
      </c>
      <c r="I74">
        <v>215</v>
      </c>
      <c r="J74" t="s">
        <v>29</v>
      </c>
      <c r="K74" t="s">
        <v>34</v>
      </c>
      <c r="L74">
        <v>28</v>
      </c>
      <c r="M74">
        <v>131</v>
      </c>
      <c r="N74">
        <v>100</v>
      </c>
      <c r="O74">
        <v>16</v>
      </c>
      <c r="P74">
        <v>19</v>
      </c>
      <c r="Q74">
        <v>100</v>
      </c>
      <c r="R74">
        <v>75</v>
      </c>
      <c r="S74">
        <v>0</v>
      </c>
      <c r="T74">
        <v>0</v>
      </c>
      <c r="V74" s="6">
        <f t="shared" si="7"/>
        <v>24</v>
      </c>
      <c r="W74" s="6" t="str">
        <f t="shared" si="8"/>
        <v>Willow-4-POST</v>
      </c>
      <c r="X74" s="6">
        <f t="shared" si="9"/>
        <v>1</v>
      </c>
      <c r="Y74" s="8">
        <f t="shared" si="10"/>
        <v>5</v>
      </c>
    </row>
    <row r="75" spans="1:25" x14ac:dyDescent="0.25">
      <c r="A75" t="s">
        <v>26</v>
      </c>
      <c r="B75">
        <v>4</v>
      </c>
      <c r="C75" s="9">
        <v>42215</v>
      </c>
      <c r="D75" t="s">
        <v>27</v>
      </c>
      <c r="E75">
        <v>5</v>
      </c>
      <c r="F75">
        <v>20</v>
      </c>
      <c r="G75" t="s">
        <v>28</v>
      </c>
      <c r="I75">
        <v>230</v>
      </c>
      <c r="J75" t="s">
        <v>29</v>
      </c>
      <c r="K75" t="s">
        <v>34</v>
      </c>
      <c r="L75">
        <v>17</v>
      </c>
      <c r="M75">
        <v>67</v>
      </c>
      <c r="N75">
        <v>22</v>
      </c>
      <c r="V75" s="6">
        <f t="shared" si="7"/>
        <v>67</v>
      </c>
      <c r="W75" s="6" t="str">
        <f t="shared" si="8"/>
        <v>Willow-4-PRE</v>
      </c>
      <c r="X75" s="6">
        <f t="shared" si="9"/>
        <v>1</v>
      </c>
      <c r="Y75" s="8">
        <f t="shared" si="10"/>
        <v>13</v>
      </c>
    </row>
    <row r="76" spans="1:25" x14ac:dyDescent="0.25">
      <c r="A76" t="s">
        <v>26</v>
      </c>
      <c r="B76">
        <v>5</v>
      </c>
      <c r="C76" s="9">
        <v>42216</v>
      </c>
      <c r="D76" t="s">
        <v>27</v>
      </c>
      <c r="E76">
        <v>1</v>
      </c>
      <c r="F76">
        <v>20</v>
      </c>
      <c r="G76" t="s">
        <v>38</v>
      </c>
      <c r="I76">
        <v>285</v>
      </c>
      <c r="J76" t="s">
        <v>29</v>
      </c>
      <c r="K76" t="s">
        <v>33</v>
      </c>
      <c r="L76">
        <v>28</v>
      </c>
      <c r="M76">
        <v>35</v>
      </c>
      <c r="N76">
        <v>9.5</v>
      </c>
      <c r="V76" s="6">
        <f t="shared" si="7"/>
        <v>73</v>
      </c>
      <c r="W76" s="6" t="str">
        <f t="shared" si="8"/>
        <v>Willow-5-PRE</v>
      </c>
      <c r="X76" s="6">
        <f t="shared" si="9"/>
        <v>1</v>
      </c>
      <c r="Y76" s="8">
        <f t="shared" si="10"/>
        <v>5</v>
      </c>
    </row>
    <row r="77" spans="1:25" x14ac:dyDescent="0.25">
      <c r="A77" t="s">
        <v>26</v>
      </c>
      <c r="B77">
        <v>5</v>
      </c>
      <c r="C77" s="9">
        <v>42216</v>
      </c>
      <c r="D77" t="s">
        <v>45</v>
      </c>
      <c r="E77">
        <v>1</v>
      </c>
      <c r="F77">
        <v>20</v>
      </c>
      <c r="G77" t="s">
        <v>38</v>
      </c>
      <c r="I77">
        <v>285</v>
      </c>
      <c r="J77" t="s">
        <v>29</v>
      </c>
      <c r="K77" t="s">
        <v>33</v>
      </c>
      <c r="L77">
        <v>28</v>
      </c>
      <c r="M77">
        <v>35</v>
      </c>
      <c r="N77">
        <v>9.5</v>
      </c>
      <c r="O77">
        <v>0</v>
      </c>
      <c r="P77">
        <v>0</v>
      </c>
      <c r="Q77">
        <v>8</v>
      </c>
      <c r="R77">
        <v>2</v>
      </c>
      <c r="S77">
        <v>0</v>
      </c>
      <c r="T77">
        <v>0</v>
      </c>
      <c r="V77" s="6">
        <f t="shared" si="7"/>
        <v>73</v>
      </c>
      <c r="W77" s="6" t="str">
        <f t="shared" si="8"/>
        <v>Willow-5-POST</v>
      </c>
      <c r="X77" s="6">
        <f t="shared" si="9"/>
        <v>1</v>
      </c>
      <c r="Y77" s="8">
        <f t="shared" si="10"/>
        <v>5</v>
      </c>
    </row>
    <row r="78" spans="1:25" x14ac:dyDescent="0.25">
      <c r="A78" t="s">
        <v>26</v>
      </c>
      <c r="B78">
        <v>5</v>
      </c>
      <c r="C78" s="9">
        <v>42216</v>
      </c>
      <c r="D78" t="s">
        <v>27</v>
      </c>
      <c r="E78">
        <v>101</v>
      </c>
      <c r="F78">
        <v>5</v>
      </c>
      <c r="G78" t="s">
        <v>38</v>
      </c>
      <c r="I78">
        <v>220</v>
      </c>
      <c r="J78" t="s">
        <v>29</v>
      </c>
      <c r="K78" t="s">
        <v>32</v>
      </c>
      <c r="L78">
        <v>5.9</v>
      </c>
      <c r="M78">
        <v>14</v>
      </c>
      <c r="N78">
        <v>5</v>
      </c>
      <c r="V78" s="6">
        <f t="shared" si="7"/>
        <v>64</v>
      </c>
      <c r="W78" s="6" t="str">
        <f t="shared" si="8"/>
        <v>Willow-5-PRE</v>
      </c>
      <c r="X78" s="6">
        <f t="shared" si="9"/>
        <v>1</v>
      </c>
      <c r="Y78" s="8">
        <f t="shared" si="10"/>
        <v>26</v>
      </c>
    </row>
    <row r="79" spans="1:25" x14ac:dyDescent="0.25">
      <c r="A79" t="s">
        <v>26</v>
      </c>
      <c r="B79">
        <v>5</v>
      </c>
      <c r="C79" s="9">
        <v>42216</v>
      </c>
      <c r="D79" t="s">
        <v>45</v>
      </c>
      <c r="E79">
        <v>101</v>
      </c>
      <c r="F79">
        <v>5</v>
      </c>
      <c r="G79" t="s">
        <v>38</v>
      </c>
      <c r="I79">
        <v>220</v>
      </c>
      <c r="J79" t="s">
        <v>29</v>
      </c>
      <c r="K79" t="s">
        <v>32</v>
      </c>
      <c r="L79">
        <v>5.9</v>
      </c>
      <c r="M79">
        <v>14</v>
      </c>
      <c r="N79">
        <v>5</v>
      </c>
      <c r="O79">
        <v>0</v>
      </c>
      <c r="P79">
        <v>0</v>
      </c>
      <c r="Q79">
        <v>5</v>
      </c>
      <c r="R79">
        <v>1</v>
      </c>
      <c r="S79">
        <v>0</v>
      </c>
      <c r="T79">
        <v>0</v>
      </c>
      <c r="V79" s="6">
        <f t="shared" si="7"/>
        <v>64</v>
      </c>
      <c r="W79" s="6" t="str">
        <f t="shared" si="8"/>
        <v>Willow-5-POST</v>
      </c>
      <c r="X79" s="6">
        <f t="shared" si="9"/>
        <v>1</v>
      </c>
      <c r="Y79" s="8">
        <f t="shared" si="10"/>
        <v>26</v>
      </c>
    </row>
    <row r="80" spans="1:25" x14ac:dyDescent="0.25">
      <c r="A80" t="s">
        <v>26</v>
      </c>
      <c r="B80">
        <v>5</v>
      </c>
      <c r="C80" s="9">
        <v>42216</v>
      </c>
      <c r="D80" t="s">
        <v>27</v>
      </c>
      <c r="E80">
        <v>102</v>
      </c>
      <c r="F80">
        <v>5</v>
      </c>
      <c r="G80" t="s">
        <v>38</v>
      </c>
      <c r="I80">
        <v>230</v>
      </c>
      <c r="J80" t="s">
        <v>29</v>
      </c>
      <c r="K80" t="s">
        <v>32</v>
      </c>
      <c r="L80">
        <v>5</v>
      </c>
      <c r="M80">
        <v>14</v>
      </c>
      <c r="N80">
        <v>5</v>
      </c>
      <c r="V80" s="6">
        <f t="shared" si="7"/>
        <v>64</v>
      </c>
      <c r="W80" s="6" t="str">
        <f t="shared" si="8"/>
        <v>Willow-5-PRE</v>
      </c>
      <c r="X80" s="6">
        <f t="shared" si="9"/>
        <v>1</v>
      </c>
      <c r="Y80" s="8">
        <f t="shared" si="10"/>
        <v>37</v>
      </c>
    </row>
    <row r="81" spans="1:25" x14ac:dyDescent="0.25">
      <c r="A81" t="s">
        <v>26</v>
      </c>
      <c r="B81">
        <v>5</v>
      </c>
      <c r="C81" s="9">
        <v>42216</v>
      </c>
      <c r="D81" t="s">
        <v>45</v>
      </c>
      <c r="E81">
        <v>102</v>
      </c>
      <c r="F81">
        <v>5</v>
      </c>
      <c r="G81" t="s">
        <v>38</v>
      </c>
      <c r="I81">
        <v>230</v>
      </c>
      <c r="J81" t="s">
        <v>29</v>
      </c>
      <c r="K81" t="s">
        <v>32</v>
      </c>
      <c r="L81">
        <v>5</v>
      </c>
      <c r="M81">
        <v>14</v>
      </c>
      <c r="N81">
        <v>5</v>
      </c>
      <c r="O81">
        <v>0</v>
      </c>
      <c r="P81">
        <v>0</v>
      </c>
      <c r="Q81">
        <v>5</v>
      </c>
      <c r="R81">
        <v>1</v>
      </c>
      <c r="S81">
        <v>0</v>
      </c>
      <c r="T81">
        <v>0</v>
      </c>
      <c r="V81" s="6">
        <f t="shared" si="7"/>
        <v>64</v>
      </c>
      <c r="W81" s="6" t="str">
        <f t="shared" si="8"/>
        <v>Willow-5-POST</v>
      </c>
      <c r="X81" s="6">
        <f t="shared" si="9"/>
        <v>1</v>
      </c>
      <c r="Y81" s="8">
        <f t="shared" si="10"/>
        <v>37</v>
      </c>
    </row>
    <row r="82" spans="1:25" x14ac:dyDescent="0.25">
      <c r="A82" t="s">
        <v>26</v>
      </c>
      <c r="B82">
        <v>5</v>
      </c>
      <c r="C82" s="9">
        <v>42216</v>
      </c>
      <c r="D82" t="s">
        <v>27</v>
      </c>
      <c r="E82">
        <v>103</v>
      </c>
      <c r="F82">
        <v>5</v>
      </c>
      <c r="G82" t="s">
        <v>38</v>
      </c>
      <c r="I82">
        <v>231</v>
      </c>
      <c r="J82" t="s">
        <v>29</v>
      </c>
      <c r="K82" t="s">
        <v>32</v>
      </c>
      <c r="L82">
        <v>5</v>
      </c>
      <c r="M82">
        <v>14</v>
      </c>
      <c r="N82">
        <v>5</v>
      </c>
      <c r="V82" s="6">
        <f t="shared" si="7"/>
        <v>64</v>
      </c>
      <c r="W82" s="6" t="str">
        <f t="shared" si="8"/>
        <v>Willow-5-PRE</v>
      </c>
      <c r="X82" s="6">
        <f t="shared" si="9"/>
        <v>1</v>
      </c>
      <c r="Y82" s="8">
        <f t="shared" si="10"/>
        <v>37</v>
      </c>
    </row>
    <row r="83" spans="1:25" x14ac:dyDescent="0.25">
      <c r="A83" t="s">
        <v>26</v>
      </c>
      <c r="B83">
        <v>5</v>
      </c>
      <c r="C83" s="9">
        <v>42216</v>
      </c>
      <c r="D83" t="s">
        <v>45</v>
      </c>
      <c r="E83">
        <v>103</v>
      </c>
      <c r="F83">
        <v>5</v>
      </c>
      <c r="G83" t="s">
        <v>38</v>
      </c>
      <c r="I83">
        <v>231</v>
      </c>
      <c r="J83" t="s">
        <v>29</v>
      </c>
      <c r="K83" t="s">
        <v>32</v>
      </c>
      <c r="L83">
        <v>5</v>
      </c>
      <c r="M83">
        <v>14</v>
      </c>
      <c r="N83">
        <v>5</v>
      </c>
      <c r="O83">
        <v>0</v>
      </c>
      <c r="P83">
        <v>0</v>
      </c>
      <c r="Q83">
        <v>5</v>
      </c>
      <c r="R83">
        <v>1</v>
      </c>
      <c r="S83">
        <v>0</v>
      </c>
      <c r="T83">
        <v>0</v>
      </c>
      <c r="V83" s="6">
        <f t="shared" si="7"/>
        <v>64</v>
      </c>
      <c r="W83" s="6" t="str">
        <f t="shared" si="8"/>
        <v>Willow-5-POST</v>
      </c>
      <c r="X83" s="6">
        <f t="shared" si="9"/>
        <v>1</v>
      </c>
      <c r="Y83" s="8">
        <f t="shared" si="10"/>
        <v>37</v>
      </c>
    </row>
    <row r="84" spans="1:25" x14ac:dyDescent="0.25">
      <c r="A84" t="s">
        <v>26</v>
      </c>
      <c r="B84">
        <v>6</v>
      </c>
      <c r="C84" s="9">
        <v>42216</v>
      </c>
      <c r="D84" t="s">
        <v>27</v>
      </c>
      <c r="E84">
        <v>1</v>
      </c>
      <c r="F84">
        <v>20</v>
      </c>
      <c r="G84" t="s">
        <v>36</v>
      </c>
      <c r="I84">
        <v>0</v>
      </c>
      <c r="J84" t="s">
        <v>29</v>
      </c>
      <c r="K84" s="10" t="s">
        <v>32</v>
      </c>
      <c r="L84">
        <v>13.4</v>
      </c>
      <c r="M84">
        <v>56</v>
      </c>
      <c r="N84">
        <v>29</v>
      </c>
      <c r="V84" s="6">
        <f t="shared" si="7"/>
        <v>48</v>
      </c>
      <c r="W84" s="6" t="str">
        <f t="shared" si="8"/>
        <v>Willow-6-PRE</v>
      </c>
      <c r="X84" s="6">
        <f t="shared" si="9"/>
        <v>1</v>
      </c>
      <c r="Y84" s="8">
        <f t="shared" si="10"/>
        <v>20</v>
      </c>
    </row>
    <row r="85" spans="1:25" x14ac:dyDescent="0.25">
      <c r="A85" t="s">
        <v>26</v>
      </c>
      <c r="B85">
        <v>6</v>
      </c>
      <c r="C85" s="9">
        <v>42216</v>
      </c>
      <c r="D85" t="s">
        <v>45</v>
      </c>
      <c r="E85">
        <v>1</v>
      </c>
      <c r="F85">
        <v>20</v>
      </c>
      <c r="G85" t="s">
        <v>36</v>
      </c>
      <c r="I85">
        <v>0</v>
      </c>
      <c r="J85" t="s">
        <v>29</v>
      </c>
      <c r="K85" s="10" t="s">
        <v>32</v>
      </c>
      <c r="L85">
        <v>13.4</v>
      </c>
      <c r="M85">
        <v>56</v>
      </c>
      <c r="N85">
        <v>29</v>
      </c>
      <c r="O85">
        <v>0.5</v>
      </c>
      <c r="P85">
        <v>16.399999999999999</v>
      </c>
      <c r="Q85">
        <v>0</v>
      </c>
      <c r="R85">
        <v>0</v>
      </c>
      <c r="S85">
        <v>0</v>
      </c>
      <c r="T85">
        <v>0</v>
      </c>
      <c r="V85" s="6">
        <f t="shared" si="7"/>
        <v>48</v>
      </c>
      <c r="W85" s="6" t="str">
        <f t="shared" si="8"/>
        <v>Willow-6-POST</v>
      </c>
      <c r="X85" s="6">
        <f t="shared" si="9"/>
        <v>1</v>
      </c>
      <c r="Y85" s="8">
        <f t="shared" si="10"/>
        <v>20</v>
      </c>
    </row>
    <row r="86" spans="1:25" x14ac:dyDescent="0.25">
      <c r="A86" t="s">
        <v>26</v>
      </c>
      <c r="B86">
        <v>6</v>
      </c>
      <c r="C86" s="9">
        <v>42216</v>
      </c>
      <c r="D86" t="s">
        <v>27</v>
      </c>
      <c r="E86">
        <v>2</v>
      </c>
      <c r="F86">
        <v>20</v>
      </c>
      <c r="G86" t="s">
        <v>36</v>
      </c>
      <c r="I86">
        <v>10</v>
      </c>
      <c r="J86" t="s">
        <v>29</v>
      </c>
      <c r="K86" s="10" t="s">
        <v>32</v>
      </c>
      <c r="L86">
        <v>23</v>
      </c>
      <c r="M86">
        <v>66</v>
      </c>
      <c r="N86">
        <v>36</v>
      </c>
      <c r="V86" s="6">
        <f t="shared" si="7"/>
        <v>45</v>
      </c>
      <c r="W86" s="6" t="str">
        <f t="shared" si="8"/>
        <v>Willow-6-PRE</v>
      </c>
      <c r="X86" s="6">
        <f t="shared" si="9"/>
        <v>1</v>
      </c>
      <c r="Y86" s="8">
        <f t="shared" si="10"/>
        <v>7</v>
      </c>
    </row>
    <row r="87" spans="1:25" x14ac:dyDescent="0.25">
      <c r="A87" t="s">
        <v>26</v>
      </c>
      <c r="B87">
        <v>6</v>
      </c>
      <c r="C87" s="9">
        <v>42216</v>
      </c>
      <c r="D87" t="s">
        <v>45</v>
      </c>
      <c r="E87">
        <v>2</v>
      </c>
      <c r="F87">
        <v>20</v>
      </c>
      <c r="G87" t="s">
        <v>36</v>
      </c>
      <c r="I87">
        <v>10</v>
      </c>
      <c r="J87" t="s">
        <v>29</v>
      </c>
      <c r="K87" s="10" t="s">
        <v>32</v>
      </c>
      <c r="L87">
        <v>23</v>
      </c>
      <c r="M87">
        <v>66</v>
      </c>
      <c r="N87">
        <v>36</v>
      </c>
      <c r="O87">
        <v>3</v>
      </c>
      <c r="P87">
        <v>26</v>
      </c>
      <c r="Q87">
        <v>0</v>
      </c>
      <c r="R87">
        <v>0</v>
      </c>
      <c r="S87">
        <v>0</v>
      </c>
      <c r="T87">
        <v>0</v>
      </c>
      <c r="U87" t="s">
        <v>46</v>
      </c>
      <c r="V87" s="6">
        <f t="shared" si="7"/>
        <v>45</v>
      </c>
      <c r="W87" s="6" t="str">
        <f t="shared" si="8"/>
        <v>Willow-6-POST</v>
      </c>
      <c r="X87" s="6">
        <f t="shared" si="9"/>
        <v>1</v>
      </c>
      <c r="Y87" s="8">
        <f t="shared" si="10"/>
        <v>7</v>
      </c>
    </row>
    <row r="88" spans="1:25" x14ac:dyDescent="0.25">
      <c r="A88" t="s">
        <v>26</v>
      </c>
      <c r="B88">
        <v>6</v>
      </c>
      <c r="C88" s="9">
        <v>42216</v>
      </c>
      <c r="D88" t="s">
        <v>27</v>
      </c>
      <c r="E88">
        <v>3</v>
      </c>
      <c r="F88">
        <v>20</v>
      </c>
      <c r="G88" t="s">
        <v>28</v>
      </c>
      <c r="I88">
        <v>13</v>
      </c>
      <c r="J88" t="s">
        <v>29</v>
      </c>
      <c r="K88" s="10" t="s">
        <v>34</v>
      </c>
      <c r="L88">
        <v>26</v>
      </c>
      <c r="M88">
        <v>122</v>
      </c>
      <c r="N88">
        <v>61</v>
      </c>
      <c r="V88" s="6">
        <f t="shared" si="7"/>
        <v>50</v>
      </c>
      <c r="W88" s="6" t="str">
        <f t="shared" si="8"/>
        <v>Willow-6-PRE</v>
      </c>
      <c r="X88" s="6">
        <f t="shared" si="9"/>
        <v>1</v>
      </c>
      <c r="Y88" s="8">
        <f t="shared" si="10"/>
        <v>5</v>
      </c>
    </row>
    <row r="89" spans="1:25" x14ac:dyDescent="0.25">
      <c r="A89" t="s">
        <v>26</v>
      </c>
      <c r="B89">
        <v>6</v>
      </c>
      <c r="C89" s="9">
        <v>42216</v>
      </c>
      <c r="D89" t="s">
        <v>45</v>
      </c>
      <c r="E89">
        <v>3</v>
      </c>
      <c r="F89">
        <v>20</v>
      </c>
      <c r="G89" t="s">
        <v>28</v>
      </c>
      <c r="I89">
        <v>13</v>
      </c>
      <c r="J89" t="s">
        <v>29</v>
      </c>
      <c r="K89" s="10" t="s">
        <v>34</v>
      </c>
      <c r="L89">
        <v>26</v>
      </c>
      <c r="M89">
        <v>122</v>
      </c>
      <c r="N89">
        <v>61</v>
      </c>
      <c r="O89">
        <v>3</v>
      </c>
      <c r="P89">
        <v>36.700000000000003</v>
      </c>
      <c r="Q89">
        <v>0</v>
      </c>
      <c r="R89">
        <v>0</v>
      </c>
      <c r="S89">
        <v>0</v>
      </c>
      <c r="T89">
        <v>0</v>
      </c>
      <c r="U89" t="s">
        <v>47</v>
      </c>
      <c r="V89" s="6">
        <f t="shared" si="7"/>
        <v>50</v>
      </c>
      <c r="W89" s="6" t="str">
        <f t="shared" si="8"/>
        <v>Willow-6-POST</v>
      </c>
      <c r="X89" s="6">
        <f t="shared" si="9"/>
        <v>1</v>
      </c>
      <c r="Y89" s="8">
        <f t="shared" si="10"/>
        <v>5</v>
      </c>
    </row>
    <row r="90" spans="1:25" x14ac:dyDescent="0.25">
      <c r="A90" t="s">
        <v>26</v>
      </c>
      <c r="B90">
        <v>6</v>
      </c>
      <c r="C90" s="9">
        <v>42216</v>
      </c>
      <c r="D90" t="s">
        <v>27</v>
      </c>
      <c r="E90">
        <v>4</v>
      </c>
      <c r="F90">
        <v>20</v>
      </c>
      <c r="G90" t="s">
        <v>31</v>
      </c>
      <c r="I90">
        <v>185</v>
      </c>
      <c r="J90" t="s">
        <v>29</v>
      </c>
      <c r="K90" s="10" t="s">
        <v>34</v>
      </c>
      <c r="L90">
        <v>27.8</v>
      </c>
      <c r="M90">
        <v>97</v>
      </c>
      <c r="N90">
        <v>35</v>
      </c>
      <c r="V90" s="6">
        <f t="shared" si="7"/>
        <v>64</v>
      </c>
      <c r="W90" s="6" t="str">
        <f t="shared" si="8"/>
        <v>Willow-6-PRE</v>
      </c>
      <c r="X90" s="6">
        <f t="shared" si="9"/>
        <v>1</v>
      </c>
      <c r="Y90" s="8">
        <f t="shared" si="10"/>
        <v>5</v>
      </c>
    </row>
    <row r="91" spans="1:25" x14ac:dyDescent="0.25">
      <c r="A91" t="s">
        <v>26</v>
      </c>
      <c r="B91">
        <v>6</v>
      </c>
      <c r="C91" s="9">
        <v>42216</v>
      </c>
      <c r="D91" t="s">
        <v>27</v>
      </c>
      <c r="E91">
        <v>6</v>
      </c>
      <c r="F91">
        <v>20</v>
      </c>
      <c r="G91" t="s">
        <v>28</v>
      </c>
      <c r="I91">
        <v>250</v>
      </c>
      <c r="J91" t="s">
        <v>29</v>
      </c>
      <c r="K91" s="10" t="s">
        <v>34</v>
      </c>
      <c r="L91">
        <v>41.5</v>
      </c>
      <c r="M91">
        <v>140</v>
      </c>
      <c r="N91">
        <v>38</v>
      </c>
      <c r="V91" s="6">
        <f t="shared" si="7"/>
        <v>73</v>
      </c>
      <c r="W91" s="6" t="str">
        <f t="shared" si="8"/>
        <v>Willow-6-PRE</v>
      </c>
      <c r="X91" s="6">
        <f t="shared" si="9"/>
        <v>1</v>
      </c>
      <c r="Y91" s="8">
        <f t="shared" si="10"/>
        <v>2</v>
      </c>
    </row>
    <row r="92" spans="1:25" x14ac:dyDescent="0.25">
      <c r="A92" t="s">
        <v>26</v>
      </c>
      <c r="B92">
        <v>6</v>
      </c>
      <c r="C92" s="9">
        <v>42216</v>
      </c>
      <c r="D92" t="s">
        <v>45</v>
      </c>
      <c r="E92">
        <v>6</v>
      </c>
      <c r="F92">
        <v>20</v>
      </c>
      <c r="G92" t="s">
        <v>28</v>
      </c>
      <c r="I92">
        <v>250</v>
      </c>
      <c r="J92" t="s">
        <v>29</v>
      </c>
      <c r="K92" s="10" t="s">
        <v>34</v>
      </c>
      <c r="L92">
        <v>41.5</v>
      </c>
      <c r="M92">
        <v>140</v>
      </c>
      <c r="N92">
        <v>38</v>
      </c>
      <c r="O92">
        <v>4</v>
      </c>
      <c r="P92">
        <v>63</v>
      </c>
      <c r="Q92">
        <v>63</v>
      </c>
      <c r="R92">
        <v>2</v>
      </c>
      <c r="S92">
        <v>0</v>
      </c>
      <c r="T92">
        <v>0</v>
      </c>
      <c r="U92" t="s">
        <v>50</v>
      </c>
      <c r="V92" s="6">
        <f t="shared" si="7"/>
        <v>73</v>
      </c>
      <c r="W92" s="6" t="str">
        <f t="shared" si="8"/>
        <v>Willow-6-POST</v>
      </c>
      <c r="X92" s="6">
        <f t="shared" si="9"/>
        <v>1</v>
      </c>
      <c r="Y92" s="8">
        <f t="shared" si="10"/>
        <v>2</v>
      </c>
    </row>
    <row r="93" spans="1:25" x14ac:dyDescent="0.25">
      <c r="A93" t="s">
        <v>26</v>
      </c>
      <c r="B93">
        <v>6</v>
      </c>
      <c r="C93" s="9">
        <v>42216</v>
      </c>
      <c r="D93" t="s">
        <v>27</v>
      </c>
      <c r="E93">
        <v>7</v>
      </c>
      <c r="F93">
        <v>20</v>
      </c>
      <c r="G93" t="s">
        <v>28</v>
      </c>
      <c r="I93">
        <v>290</v>
      </c>
      <c r="J93" t="s">
        <v>29</v>
      </c>
      <c r="K93" t="s">
        <v>34</v>
      </c>
      <c r="L93">
        <v>27.5</v>
      </c>
      <c r="M93">
        <v>127</v>
      </c>
      <c r="N93">
        <v>49</v>
      </c>
      <c r="V93" s="6">
        <f t="shared" ref="V93:V100" si="11">ROUND(((M93-N93)/M93)*100,0)</f>
        <v>61</v>
      </c>
      <c r="W93" s="6" t="str">
        <f t="shared" si="8"/>
        <v>Willow-6-PRE</v>
      </c>
      <c r="X93" s="6">
        <f t="shared" si="9"/>
        <v>1</v>
      </c>
      <c r="Y93" s="8">
        <f t="shared" si="10"/>
        <v>5</v>
      </c>
    </row>
    <row r="94" spans="1:25" x14ac:dyDescent="0.25">
      <c r="A94" t="s">
        <v>26</v>
      </c>
      <c r="B94">
        <v>6</v>
      </c>
      <c r="C94" s="9">
        <v>42216</v>
      </c>
      <c r="D94" t="s">
        <v>45</v>
      </c>
      <c r="E94">
        <v>7</v>
      </c>
      <c r="F94">
        <v>20</v>
      </c>
      <c r="G94" t="s">
        <v>28</v>
      </c>
      <c r="I94">
        <v>290</v>
      </c>
      <c r="J94" t="s">
        <v>29</v>
      </c>
      <c r="K94" t="s">
        <v>34</v>
      </c>
      <c r="L94">
        <v>27.5</v>
      </c>
      <c r="M94">
        <v>127</v>
      </c>
      <c r="N94">
        <v>49</v>
      </c>
      <c r="O94">
        <v>1</v>
      </c>
      <c r="P94">
        <v>45</v>
      </c>
      <c r="Q94">
        <v>45</v>
      </c>
      <c r="R94">
        <v>2</v>
      </c>
      <c r="S94">
        <v>0</v>
      </c>
      <c r="T94">
        <v>0</v>
      </c>
      <c r="U94" t="s">
        <v>50</v>
      </c>
      <c r="V94" s="6">
        <f t="shared" si="11"/>
        <v>61</v>
      </c>
      <c r="W94" s="6" t="str">
        <f t="shared" si="8"/>
        <v>Willow-6-POST</v>
      </c>
      <c r="X94" s="6">
        <f t="shared" si="9"/>
        <v>1</v>
      </c>
      <c r="Y94" s="8">
        <f t="shared" si="10"/>
        <v>5</v>
      </c>
    </row>
    <row r="95" spans="1:25" x14ac:dyDescent="0.25">
      <c r="A95" t="s">
        <v>26</v>
      </c>
      <c r="B95">
        <v>6</v>
      </c>
      <c r="C95" s="9">
        <v>42216</v>
      </c>
      <c r="D95" t="s">
        <v>27</v>
      </c>
      <c r="E95">
        <v>8</v>
      </c>
      <c r="F95">
        <v>20</v>
      </c>
      <c r="G95" t="s">
        <v>36</v>
      </c>
      <c r="I95">
        <v>293</v>
      </c>
      <c r="J95" t="s">
        <v>29</v>
      </c>
      <c r="K95" t="s">
        <v>34</v>
      </c>
      <c r="L95">
        <v>29.6</v>
      </c>
      <c r="M95">
        <v>97</v>
      </c>
      <c r="N95">
        <v>26</v>
      </c>
      <c r="V95" s="6">
        <f t="shared" si="11"/>
        <v>73</v>
      </c>
      <c r="W95" s="6" t="str">
        <f t="shared" si="8"/>
        <v>Willow-6-PRE</v>
      </c>
      <c r="X95" s="6">
        <f t="shared" si="9"/>
        <v>1</v>
      </c>
      <c r="Y95" s="8">
        <f t="shared" si="10"/>
        <v>4</v>
      </c>
    </row>
    <row r="96" spans="1:25" x14ac:dyDescent="0.25">
      <c r="A96" t="s">
        <v>26</v>
      </c>
      <c r="B96">
        <v>6</v>
      </c>
      <c r="C96" s="9">
        <v>42216</v>
      </c>
      <c r="D96" t="s">
        <v>45</v>
      </c>
      <c r="E96">
        <v>8</v>
      </c>
      <c r="F96">
        <v>20</v>
      </c>
      <c r="G96" t="s">
        <v>36</v>
      </c>
      <c r="I96">
        <v>293</v>
      </c>
      <c r="J96" t="s">
        <v>29</v>
      </c>
      <c r="K96" t="s">
        <v>34</v>
      </c>
      <c r="L96">
        <v>29.6</v>
      </c>
      <c r="M96">
        <v>97</v>
      </c>
      <c r="N96">
        <v>26</v>
      </c>
      <c r="O96">
        <v>13</v>
      </c>
      <c r="P96">
        <v>23.6</v>
      </c>
      <c r="Q96">
        <v>20</v>
      </c>
      <c r="R96">
        <v>1</v>
      </c>
      <c r="S96">
        <v>0</v>
      </c>
      <c r="T96">
        <v>0</v>
      </c>
      <c r="V96" s="6">
        <f t="shared" si="11"/>
        <v>73</v>
      </c>
      <c r="W96" s="6" t="str">
        <f t="shared" si="8"/>
        <v>Willow-6-POST</v>
      </c>
      <c r="X96" s="6">
        <f t="shared" si="9"/>
        <v>1</v>
      </c>
      <c r="Y96" s="8">
        <f t="shared" si="10"/>
        <v>4</v>
      </c>
    </row>
    <row r="97" spans="1:25" x14ac:dyDescent="0.25">
      <c r="A97" t="s">
        <v>26</v>
      </c>
      <c r="B97">
        <v>6</v>
      </c>
      <c r="C97" s="9">
        <v>42216</v>
      </c>
      <c r="D97" t="s">
        <v>27</v>
      </c>
      <c r="E97">
        <v>9</v>
      </c>
      <c r="F97">
        <v>20</v>
      </c>
      <c r="G97" t="s">
        <v>28</v>
      </c>
      <c r="I97">
        <v>305</v>
      </c>
      <c r="J97" t="s">
        <v>29</v>
      </c>
      <c r="K97" t="s">
        <v>34</v>
      </c>
      <c r="L97">
        <v>47</v>
      </c>
      <c r="M97">
        <v>142</v>
      </c>
      <c r="N97">
        <v>44</v>
      </c>
      <c r="V97" s="6">
        <f t="shared" si="11"/>
        <v>69</v>
      </c>
      <c r="W97" s="6" t="str">
        <f t="shared" si="8"/>
        <v>Willow-6-PRE</v>
      </c>
      <c r="X97" s="6">
        <f t="shared" si="9"/>
        <v>1</v>
      </c>
      <c r="Y97" s="8">
        <f t="shared" si="10"/>
        <v>2</v>
      </c>
    </row>
    <row r="98" spans="1:25" x14ac:dyDescent="0.25">
      <c r="A98" t="s">
        <v>26</v>
      </c>
      <c r="B98">
        <v>6</v>
      </c>
      <c r="C98" s="9">
        <v>42216</v>
      </c>
      <c r="D98" t="s">
        <v>45</v>
      </c>
      <c r="E98">
        <v>9</v>
      </c>
      <c r="F98">
        <v>20</v>
      </c>
      <c r="G98" t="s">
        <v>28</v>
      </c>
      <c r="I98">
        <v>305</v>
      </c>
      <c r="J98" t="s">
        <v>29</v>
      </c>
      <c r="K98" t="s">
        <v>34</v>
      </c>
      <c r="L98">
        <v>47</v>
      </c>
      <c r="M98">
        <v>142</v>
      </c>
      <c r="N98">
        <v>44</v>
      </c>
      <c r="O98">
        <v>1</v>
      </c>
      <c r="P98">
        <v>10</v>
      </c>
      <c r="Q98">
        <v>0</v>
      </c>
      <c r="R98">
        <v>0</v>
      </c>
      <c r="S98">
        <v>0</v>
      </c>
      <c r="T98">
        <v>0</v>
      </c>
      <c r="V98" s="6">
        <f t="shared" si="11"/>
        <v>69</v>
      </c>
      <c r="W98" s="6" t="str">
        <f t="shared" si="8"/>
        <v>Willow-6-POST</v>
      </c>
      <c r="X98" s="6">
        <f t="shared" si="9"/>
        <v>1</v>
      </c>
      <c r="Y98" s="8">
        <f t="shared" si="10"/>
        <v>2</v>
      </c>
    </row>
    <row r="99" spans="1:25" x14ac:dyDescent="0.25">
      <c r="A99" t="s">
        <v>26</v>
      </c>
      <c r="B99">
        <v>6</v>
      </c>
      <c r="C99" s="9">
        <v>42216</v>
      </c>
      <c r="D99" t="s">
        <v>27</v>
      </c>
      <c r="E99">
        <v>10</v>
      </c>
      <c r="F99">
        <v>20</v>
      </c>
      <c r="G99" t="s">
        <v>28</v>
      </c>
      <c r="I99">
        <v>340</v>
      </c>
      <c r="J99" t="s">
        <v>29</v>
      </c>
      <c r="K99" t="s">
        <v>34</v>
      </c>
      <c r="L99">
        <v>34</v>
      </c>
      <c r="M99">
        <v>137</v>
      </c>
      <c r="N99">
        <v>48</v>
      </c>
      <c r="V99" s="6">
        <f t="shared" si="11"/>
        <v>65</v>
      </c>
      <c r="W99" s="6" t="str">
        <f t="shared" si="8"/>
        <v>Willow-6-PRE</v>
      </c>
      <c r="X99" s="6">
        <f t="shared" si="9"/>
        <v>1</v>
      </c>
      <c r="Y99" s="8">
        <f t="shared" si="10"/>
        <v>3</v>
      </c>
    </row>
    <row r="100" spans="1:25" x14ac:dyDescent="0.25">
      <c r="A100" t="s">
        <v>26</v>
      </c>
      <c r="B100">
        <v>6</v>
      </c>
      <c r="C100" s="9">
        <v>42216</v>
      </c>
      <c r="D100" t="s">
        <v>45</v>
      </c>
      <c r="E100">
        <v>10</v>
      </c>
      <c r="F100">
        <v>20</v>
      </c>
      <c r="G100" t="s">
        <v>28</v>
      </c>
      <c r="I100">
        <v>340</v>
      </c>
      <c r="J100" t="s">
        <v>29</v>
      </c>
      <c r="K100" t="s">
        <v>34</v>
      </c>
      <c r="L100">
        <v>34</v>
      </c>
      <c r="M100">
        <v>137</v>
      </c>
      <c r="N100">
        <v>48</v>
      </c>
      <c r="O100">
        <v>1</v>
      </c>
      <c r="P100">
        <v>10</v>
      </c>
      <c r="Q100">
        <v>0</v>
      </c>
      <c r="R100">
        <v>0</v>
      </c>
      <c r="S100">
        <v>0</v>
      </c>
      <c r="T100">
        <v>0</v>
      </c>
      <c r="V100" s="6">
        <f t="shared" si="11"/>
        <v>65</v>
      </c>
      <c r="W100" s="6" t="str">
        <f t="shared" si="8"/>
        <v>Willow-6-POST</v>
      </c>
      <c r="X100" s="6">
        <f t="shared" si="9"/>
        <v>1</v>
      </c>
      <c r="Y100" s="8">
        <f t="shared" si="10"/>
        <v>3</v>
      </c>
    </row>
  </sheetData>
  <autoFilter ref="A1:Y100">
    <sortState ref="A2:Y100">
      <sortCondition ref="J1:J100"/>
    </sortState>
  </autoFilter>
  <pageMargins left="0.7" right="0.7" top="0.75" bottom="0.75" header="0.3" footer="0.3"/>
  <pageSetup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E19" sqref="E19"/>
    </sheetView>
  </sheetViews>
  <sheetFormatPr defaultRowHeight="15" x14ac:dyDescent="0.25"/>
  <sheetData>
    <row r="1" spans="1:1" x14ac:dyDescent="0.25">
      <c r="A1" s="11" t="s">
        <v>53</v>
      </c>
    </row>
    <row r="2" spans="1:1" ht="14.45" x14ac:dyDescent="0.3">
      <c r="A2" t="s">
        <v>54</v>
      </c>
    </row>
    <row r="3" spans="1:1" x14ac:dyDescent="0.25">
      <c r="A3" t="s">
        <v>21</v>
      </c>
    </row>
    <row r="4" spans="1:1" x14ac:dyDescent="0.25">
      <c r="A4" t="s">
        <v>19</v>
      </c>
    </row>
    <row r="5" spans="1:1" x14ac:dyDescent="0.25">
      <c r="A5" t="s">
        <v>20</v>
      </c>
    </row>
    <row r="6" spans="1:1" x14ac:dyDescent="0.25">
      <c r="A6" t="s">
        <v>23</v>
      </c>
    </row>
    <row r="7" spans="1:1" x14ac:dyDescent="0.25">
      <c r="A7" t="s">
        <v>40</v>
      </c>
    </row>
    <row r="9" spans="1:1" x14ac:dyDescent="0.25">
      <c r="A9" t="s">
        <v>60</v>
      </c>
    </row>
  </sheetData>
  <pageMargins left="0.7" right="0.7" top="0.75" bottom="0.75" header="0.3" footer="0.3"/>
  <pageSetup orientation="portrait" verticalDpi="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C21" sqref="C21"/>
    </sheetView>
  </sheetViews>
  <sheetFormatPr defaultRowHeight="15" x14ac:dyDescent="0.25"/>
  <cols>
    <col min="1" max="1" width="10.7109375" bestFit="1" customWidth="1"/>
  </cols>
  <sheetData>
    <row r="1" spans="1:2" x14ac:dyDescent="0.25">
      <c r="A1" t="s">
        <v>12</v>
      </c>
    </row>
    <row r="2" spans="1:2" x14ac:dyDescent="0.25">
      <c r="A2" t="s">
        <v>55</v>
      </c>
    </row>
    <row r="3" spans="1:2" x14ac:dyDescent="0.25">
      <c r="A3" t="s">
        <v>56</v>
      </c>
    </row>
    <row r="4" spans="1:2" x14ac:dyDescent="0.25">
      <c r="A4" t="s">
        <v>57</v>
      </c>
    </row>
    <row r="5" spans="1:2" x14ac:dyDescent="0.25">
      <c r="A5" t="s">
        <v>58</v>
      </c>
    </row>
    <row r="8" spans="1:2" x14ac:dyDescent="0.25">
      <c r="A8" t="s">
        <v>59</v>
      </c>
    </row>
    <row r="9" spans="1:2" x14ac:dyDescent="0.25">
      <c r="A9" t="s">
        <v>61</v>
      </c>
    </row>
    <row r="10" spans="1:2" x14ac:dyDescent="0.25">
      <c r="A10" t="s">
        <v>76</v>
      </c>
    </row>
    <row r="11" spans="1:2" x14ac:dyDescent="0.25">
      <c r="A11" t="s">
        <v>68</v>
      </c>
    </row>
    <row r="13" spans="1:2" x14ac:dyDescent="0.25">
      <c r="A13" t="s">
        <v>70</v>
      </c>
      <c r="B13" t="s">
        <v>73</v>
      </c>
    </row>
    <row r="14" spans="1:2" x14ac:dyDescent="0.25">
      <c r="A14" t="s">
        <v>71</v>
      </c>
    </row>
    <row r="15" spans="1:2" x14ac:dyDescent="0.25">
      <c r="A15" s="16">
        <v>42357</v>
      </c>
      <c r="B15" t="s">
        <v>73</v>
      </c>
    </row>
    <row r="16" spans="1:2" x14ac:dyDescent="0.25">
      <c r="A16" t="s">
        <v>72</v>
      </c>
    </row>
    <row r="17" spans="1:7" x14ac:dyDescent="0.25">
      <c r="A17" t="s">
        <v>74</v>
      </c>
      <c r="G17"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Trees</vt:lpstr>
      <vt:lpstr>ReadMe</vt:lpstr>
      <vt:lpstr>Notes</vt:lpstr>
    </vt:vector>
  </TitlesOfParts>
  <Company>Forest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USDA Forest Service</dc:creator>
  <cp:lastModifiedBy>Ali Reiner</cp:lastModifiedBy>
  <dcterms:created xsi:type="dcterms:W3CDTF">2013-08-10T20:11:20Z</dcterms:created>
  <dcterms:modified xsi:type="dcterms:W3CDTF">2017-06-06T00:09:04Z</dcterms:modified>
</cp:coreProperties>
</file>