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kitchel/Documents/grad_school/Rutgers/Repositories/Col_Ext/Model_results/compare_2randomeffects_manyrandomeffects_output/"/>
    </mc:Choice>
  </mc:AlternateContent>
  <xr:revisionPtr revIDLastSave="0" documentId="13_ncr:1_{64E88408-E6F5-FE4F-9028-E403237F65EA}" xr6:coauthVersionLast="47" xr6:coauthVersionMax="47" xr10:uidLastSave="{00000000-0000-0000-0000-000000000000}"/>
  <bookViews>
    <workbookView xWindow="380" yWindow="500" windowWidth="27200" windowHeight="13380" activeTab="2" xr2:uid="{87A85114-4E70-C648-9A39-430FD374C1BD}"/>
  </bookViews>
  <sheets>
    <sheet name="Gains" sheetId="1" r:id="rId1"/>
    <sheet name="Losses" sheetId="3" r:id="rId2"/>
    <sheet name="Sheet1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4" l="1"/>
  <c r="M21" i="4"/>
  <c r="M5" i="4"/>
  <c r="N5" i="4"/>
  <c r="M7" i="4"/>
  <c r="N7" i="4"/>
  <c r="M9" i="4"/>
  <c r="N9" i="4"/>
  <c r="M11" i="4"/>
  <c r="N11" i="4"/>
  <c r="M13" i="4"/>
  <c r="N13" i="4"/>
  <c r="M15" i="4"/>
  <c r="N15" i="4"/>
  <c r="M17" i="4"/>
  <c r="N17" i="4"/>
  <c r="M19" i="4"/>
  <c r="N19" i="4"/>
  <c r="N3" i="4"/>
  <c r="M3" i="4"/>
  <c r="F2" i="4"/>
  <c r="G6" i="4"/>
  <c r="G8" i="4"/>
  <c r="G10" i="4"/>
  <c r="G12" i="4"/>
  <c r="G14" i="4"/>
  <c r="G16" i="4"/>
  <c r="G18" i="4"/>
  <c r="G20" i="4"/>
  <c r="F6" i="4"/>
  <c r="F8" i="4"/>
  <c r="F10" i="4"/>
  <c r="F12" i="4"/>
  <c r="F14" i="4"/>
  <c r="F16" i="4"/>
  <c r="F18" i="4"/>
  <c r="F20" i="4"/>
  <c r="G4" i="4"/>
  <c r="F4" i="4"/>
  <c r="G2" i="4"/>
  <c r="E5" i="3"/>
  <c r="E6" i="3"/>
  <c r="E7" i="3"/>
  <c r="E4" i="3"/>
  <c r="E12" i="3"/>
  <c r="E13" i="3"/>
  <c r="E14" i="3"/>
  <c r="F14" i="1"/>
  <c r="F15" i="1"/>
  <c r="F16" i="1"/>
  <c r="F17" i="1"/>
  <c r="F13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<sst xmlns="http://schemas.openxmlformats.org/spreadsheetml/2006/main" count="51" uniqueCount="32">
  <si>
    <t>variable</t>
  </si>
  <si>
    <t>coef</t>
  </si>
  <si>
    <t>AICc</t>
  </si>
  <si>
    <t>seas_sst_temp_scaled</t>
  </si>
  <si>
    <t>max_sbt_temp_change_abs_scaled</t>
  </si>
  <si>
    <t>max_sst_temp_change_abs_lag1_scaled</t>
  </si>
  <si>
    <t>min_sbt_temp_change_abs_lag5_scaled</t>
  </si>
  <si>
    <t>max_sst_temp_change_abs_lag8_scaled</t>
  </si>
  <si>
    <t>Delta AIC</t>
  </si>
  <si>
    <t>pvalue</t>
  </si>
  <si>
    <t>Only random effects for region and species</t>
  </si>
  <si>
    <t xml:space="preserve">Including random effects for genus, order, phylum,  etc. </t>
  </si>
  <si>
    <t>Only random effects region and spp</t>
  </si>
  <si>
    <t>Also random effects for genus, order, etc.</t>
  </si>
  <si>
    <t>seas_sst_temp_lag3_scaled</t>
  </si>
  <si>
    <t>seas_sst_temp_change_lag2_scaled</t>
  </si>
  <si>
    <t>min_sst_temp_change_lag2_scaled</t>
  </si>
  <si>
    <t>min_sst_temp_lag3_scaled</t>
  </si>
  <si>
    <t>max_sst_temp_change_lag1_scaled</t>
  </si>
  <si>
    <t>Aleutian Islands</t>
  </si>
  <si>
    <t>Eastern Bering Sea</t>
  </si>
  <si>
    <t>Gulf of Alaska</t>
  </si>
  <si>
    <t>Gulf of Mexico</t>
  </si>
  <si>
    <t>Newfoundland</t>
  </si>
  <si>
    <t>Northeast US</t>
  </si>
  <si>
    <t>Scotian Shelf</t>
  </si>
  <si>
    <t>Southeast US</t>
  </si>
  <si>
    <t>West Coast US</t>
  </si>
  <si>
    <t>Sum</t>
  </si>
  <si>
    <t>Total observations</t>
  </si>
  <si>
    <t>Gains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</si>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</sst>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9"/>
      <color rgb="FF1C1D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2" fillId="0" borderId="0" xfId="0" applyFont="1" applyAlignment="1"/>
    <xf numFmtId="0" fontId="4" fillId="0" borderId="0" xfId="0" applyFont="1"/>
    <xf numFmtId="11" fontId="4" fillId="0" borderId="0" xfId="0" applyNumberFormat="1" applyFont="1"/>
    <xf numFmtId="0" fontId="4" fillId="2" borderId="0" xfId="0" applyFont="1" applyFill="1"/>
    <xf numFmtId="11" fontId="4" fillId="2" borderId="0" xfId="0" applyNumberFormat="1" applyFont="1" applyFill="1"/>
    <xf numFmtId="0" fontId="0" fillId="2" borderId="0" xfId="0" applyFill="1"/>
    <xf numFmtId="0" fontId="3" fillId="2" borderId="0" xfId="0" applyFont="1" applyFill="1"/>
    <xf numFmtId="11" fontId="3" fillId="2" borderId="0" xfId="0" applyNumberFormat="1" applyFont="1" applyFill="1"/>
    <xf numFmtId="0" fontId="4" fillId="0" borderId="0" xfId="0" applyFont="1" applyAlignment="1"/>
    <xf numFmtId="0" fontId="1" fillId="0" borderId="0" xfId="0" applyFont="1"/>
    <xf numFmtId="0" fontId="4" fillId="2" borderId="0" xfId="0" applyFont="1" applyFill="1" applyAlignment="1"/>
    <xf numFmtId="0" fontId="4" fillId="0" borderId="0" xfId="0" applyFont="1" applyFill="1" applyAlignment="1"/>
    <xf numFmtId="0" fontId="5" fillId="0" borderId="5" xfId="0" applyFont="1" applyBorder="1" applyAlignment="1">
      <alignment vertical="center" wrapText="1"/>
    </xf>
    <xf numFmtId="10" fontId="5" fillId="0" borderId="6" xfId="0" applyNumberFormat="1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8FB0-F104-7249-8579-7C3A021715B0}">
  <dimension ref="A1:F17"/>
  <sheetViews>
    <sheetView workbookViewId="0">
      <selection activeCell="F2" sqref="B2:F2"/>
    </sheetView>
  </sheetViews>
  <sheetFormatPr baseColWidth="10" defaultRowHeight="16" x14ac:dyDescent="0.2"/>
  <cols>
    <col min="2" max="2" width="39.33203125" bestFit="1" customWidth="1"/>
  </cols>
  <sheetData>
    <row r="1" spans="1:6" x14ac:dyDescent="0.2">
      <c r="A1" t="s">
        <v>10</v>
      </c>
      <c r="B1" s="4"/>
      <c r="C1" s="4"/>
      <c r="D1" s="4"/>
    </row>
    <row r="2" spans="1:6" x14ac:dyDescent="0.2">
      <c r="A2" s="1"/>
      <c r="B2" s="4" t="s">
        <v>0</v>
      </c>
      <c r="C2" s="4" t="s">
        <v>1</v>
      </c>
      <c r="D2" s="4" t="s">
        <v>9</v>
      </c>
      <c r="E2" s="13" t="s">
        <v>2</v>
      </c>
      <c r="F2" t="s">
        <v>8</v>
      </c>
    </row>
    <row r="3" spans="1:6" x14ac:dyDescent="0.2">
      <c r="A3" s="1"/>
      <c r="B3" s="1"/>
      <c r="C3" s="1"/>
      <c r="D3" s="1"/>
      <c r="E3" s="1"/>
    </row>
    <row r="4" spans="1:6" x14ac:dyDescent="0.2">
      <c r="A4" s="1"/>
      <c r="B4" s="10" t="s">
        <v>3</v>
      </c>
      <c r="C4" s="10">
        <v>-0.47831528000000001</v>
      </c>
      <c r="D4" s="11">
        <v>5.5104520000000004E-6</v>
      </c>
      <c r="E4" s="10">
        <v>6530.8410000000003</v>
      </c>
      <c r="F4" s="9">
        <f>E4-$E$4</f>
        <v>0</v>
      </c>
    </row>
    <row r="5" spans="1:6" x14ac:dyDescent="0.2">
      <c r="A5" s="1"/>
      <c r="B5" s="10" t="s">
        <v>4</v>
      </c>
      <c r="C5" s="10">
        <v>0.14098438999999999</v>
      </c>
      <c r="D5" s="11">
        <v>6.7997320000000002E-5</v>
      </c>
      <c r="E5" s="10">
        <v>6531.3919999999998</v>
      </c>
      <c r="F5" s="9">
        <f t="shared" ref="F5:F8" si="0">E5-$E$4</f>
        <v>0.55099999999947613</v>
      </c>
    </row>
    <row r="6" spans="1:6" x14ac:dyDescent="0.2">
      <c r="A6" s="1"/>
      <c r="B6" s="10" t="s">
        <v>5</v>
      </c>
      <c r="C6" s="10">
        <v>-0.14599092999999999</v>
      </c>
      <c r="D6" s="11">
        <v>2.0906160000000001E-4</v>
      </c>
      <c r="E6" s="10">
        <v>6531.8789999999999</v>
      </c>
      <c r="F6" s="9">
        <f t="shared" si="0"/>
        <v>1.0379999999995562</v>
      </c>
    </row>
    <row r="7" spans="1:6" x14ac:dyDescent="0.2">
      <c r="A7" s="1"/>
      <c r="B7" s="2" t="s">
        <v>6</v>
      </c>
      <c r="C7" s="2">
        <v>-0.18386094</v>
      </c>
      <c r="D7" s="3">
        <v>4.5535619999999998E-4</v>
      </c>
      <c r="E7" s="2">
        <v>6534.2749999999996</v>
      </c>
      <c r="F7">
        <f t="shared" si="0"/>
        <v>3.433999999999287</v>
      </c>
    </row>
    <row r="8" spans="1:6" x14ac:dyDescent="0.2">
      <c r="A8" s="1"/>
      <c r="B8" s="2" t="s">
        <v>7</v>
      </c>
      <c r="C8" s="2">
        <v>0.11403499</v>
      </c>
      <c r="D8" s="3">
        <v>3.7381019999999999E-4</v>
      </c>
      <c r="E8" s="2">
        <v>6534.9780000000001</v>
      </c>
      <c r="F8">
        <f t="shared" si="0"/>
        <v>4.1369999999997162</v>
      </c>
    </row>
    <row r="11" spans="1:6" x14ac:dyDescent="0.2">
      <c r="A11" t="s">
        <v>11</v>
      </c>
    </row>
    <row r="13" spans="1:6" x14ac:dyDescent="0.2">
      <c r="A13" s="1"/>
      <c r="B13" s="7" t="s">
        <v>3</v>
      </c>
      <c r="C13" s="7">
        <v>-0.49293531000000002</v>
      </c>
      <c r="D13" s="8">
        <v>3.3454479999999998E-6</v>
      </c>
      <c r="E13" s="7">
        <v>6474.66</v>
      </c>
      <c r="F13" s="9">
        <f>E13-$E$13</f>
        <v>0</v>
      </c>
    </row>
    <row r="14" spans="1:6" x14ac:dyDescent="0.2">
      <c r="A14" s="1"/>
      <c r="B14" s="5" t="s">
        <v>4</v>
      </c>
      <c r="C14" s="5">
        <v>0.14093903999999999</v>
      </c>
      <c r="D14" s="6">
        <v>7.2004919999999994E-5</v>
      </c>
      <c r="E14" s="5">
        <v>6477.6040000000003</v>
      </c>
      <c r="F14">
        <f t="shared" ref="F14:F17" si="1">E14-$E$13</f>
        <v>2.9440000000004147</v>
      </c>
    </row>
    <row r="15" spans="1:6" x14ac:dyDescent="0.2">
      <c r="A15" s="1"/>
      <c r="B15" s="5" t="s">
        <v>5</v>
      </c>
      <c r="C15" s="5">
        <v>-0.14674245</v>
      </c>
      <c r="D15" s="6">
        <v>1.96928E-4</v>
      </c>
      <c r="E15" s="5">
        <v>6477.8050000000003</v>
      </c>
      <c r="F15">
        <f t="shared" si="1"/>
        <v>3.1450000000004366</v>
      </c>
    </row>
    <row r="16" spans="1:6" x14ac:dyDescent="0.2">
      <c r="A16" s="1"/>
      <c r="B16" s="5" t="s">
        <v>6</v>
      </c>
      <c r="C16" s="5">
        <v>-0.18449086000000001</v>
      </c>
      <c r="D16" s="6">
        <v>4.6552170000000001E-4</v>
      </c>
      <c r="E16" s="5">
        <v>6480.3329999999996</v>
      </c>
      <c r="F16">
        <f t="shared" si="1"/>
        <v>5.6729999999997744</v>
      </c>
    </row>
    <row r="17" spans="1:6" x14ac:dyDescent="0.2">
      <c r="A17" s="1"/>
      <c r="B17" s="5" t="s">
        <v>7</v>
      </c>
      <c r="C17" s="5">
        <v>0.11356097</v>
      </c>
      <c r="D17" s="6">
        <v>4.014628E-4</v>
      </c>
      <c r="E17" s="5">
        <v>6481.1850000000004</v>
      </c>
      <c r="F17">
        <f t="shared" si="1"/>
        <v>6.5250000000005457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E8A-1D2B-B647-88F4-523D84AACA4F}">
  <dimension ref="A1:O17"/>
  <sheetViews>
    <sheetView workbookViewId="0">
      <selection activeCell="J19" sqref="J19"/>
    </sheetView>
  </sheetViews>
  <sheetFormatPr baseColWidth="10" defaultRowHeight="16" x14ac:dyDescent="0.2"/>
  <cols>
    <col min="1" max="1" width="35.83203125" bestFit="1" customWidth="1"/>
  </cols>
  <sheetData>
    <row r="1" spans="1:15" x14ac:dyDescent="0.2">
      <c r="A1" t="s">
        <v>12</v>
      </c>
    </row>
    <row r="3" spans="1:15" x14ac:dyDescent="0.2">
      <c r="A3" s="4" t="s">
        <v>0</v>
      </c>
      <c r="B3" s="4" t="s">
        <v>1</v>
      </c>
      <c r="C3" s="4" t="s">
        <v>9</v>
      </c>
      <c r="D3" s="13" t="s">
        <v>2</v>
      </c>
      <c r="E3" t="s">
        <v>8</v>
      </c>
    </row>
    <row r="4" spans="1:15" x14ac:dyDescent="0.2">
      <c r="A4" s="7" t="s">
        <v>14</v>
      </c>
      <c r="B4" s="14">
        <v>-0.33355633000000001</v>
      </c>
      <c r="C4" s="14">
        <v>3.1313659999999998E-4</v>
      </c>
      <c r="D4" s="14">
        <v>5863.7340000000004</v>
      </c>
      <c r="E4" s="14">
        <f>D4-$D$4</f>
        <v>0</v>
      </c>
    </row>
    <row r="5" spans="1:15" x14ac:dyDescent="0.2">
      <c r="A5" s="7" t="s">
        <v>15</v>
      </c>
      <c r="B5" s="7">
        <v>0.10979915</v>
      </c>
      <c r="C5" s="7">
        <v>3.0210300000000001E-3</v>
      </c>
      <c r="D5" s="7">
        <v>5865.3729999999996</v>
      </c>
      <c r="E5" s="14">
        <f t="shared" ref="E5:E7" si="0">D5-$D$4</f>
        <v>1.6389999999992142</v>
      </c>
    </row>
    <row r="6" spans="1:15" x14ac:dyDescent="0.2">
      <c r="A6" s="7" t="s">
        <v>16</v>
      </c>
      <c r="B6" s="7">
        <v>-0.11198953</v>
      </c>
      <c r="C6" s="7">
        <v>3.6805835E-3</v>
      </c>
      <c r="D6" s="7">
        <v>5865.6480000000001</v>
      </c>
      <c r="E6" s="14">
        <f t="shared" si="0"/>
        <v>1.9139999999997599</v>
      </c>
    </row>
    <row r="7" spans="1:15" x14ac:dyDescent="0.2">
      <c r="A7" s="5" t="s">
        <v>17</v>
      </c>
      <c r="B7" s="5">
        <v>0.88857763000000001</v>
      </c>
      <c r="C7" s="5">
        <v>6.4994390000000003E-4</v>
      </c>
      <c r="D7" s="5">
        <v>5867.1890000000003</v>
      </c>
      <c r="E7" s="15">
        <f t="shared" si="0"/>
        <v>3.4549999999999272</v>
      </c>
    </row>
    <row r="9" spans="1:15" x14ac:dyDescent="0.2">
      <c r="A9" t="s">
        <v>13</v>
      </c>
    </row>
    <row r="11" spans="1:15" x14ac:dyDescent="0.2">
      <c r="A11" s="4" t="s">
        <v>0</v>
      </c>
      <c r="B11" s="4" t="s">
        <v>1</v>
      </c>
      <c r="C11" s="4" t="s">
        <v>9</v>
      </c>
      <c r="D11" s="13" t="s">
        <v>2</v>
      </c>
      <c r="E11" t="s">
        <v>8</v>
      </c>
    </row>
    <row r="12" spans="1:15" x14ac:dyDescent="0.2">
      <c r="A12" s="7" t="s">
        <v>14</v>
      </c>
      <c r="B12" s="7">
        <v>-0.33528843000000003</v>
      </c>
      <c r="C12" s="7">
        <v>2.820651E-4</v>
      </c>
      <c r="D12" s="7">
        <v>5833.7460000000001</v>
      </c>
      <c r="E12" s="14">
        <f>D12-$D$12</f>
        <v>0</v>
      </c>
    </row>
    <row r="13" spans="1:15" x14ac:dyDescent="0.2">
      <c r="A13" s="5" t="s">
        <v>15</v>
      </c>
      <c r="B13" s="5">
        <v>0.10968632</v>
      </c>
      <c r="C13" s="5">
        <v>3.0451704E-3</v>
      </c>
      <c r="D13" s="5">
        <v>5835.9</v>
      </c>
      <c r="E13" s="15">
        <f t="shared" ref="E13:E14" si="1">D13-$D$12</f>
        <v>2.1539999999995416</v>
      </c>
      <c r="K13" s="1"/>
      <c r="L13" s="5"/>
      <c r="M13" s="5"/>
      <c r="N13" s="5"/>
      <c r="O13" s="5"/>
    </row>
    <row r="14" spans="1:15" x14ac:dyDescent="0.2">
      <c r="A14" s="5" t="s">
        <v>16</v>
      </c>
      <c r="B14" s="5">
        <v>-0.11188093</v>
      </c>
      <c r="C14" s="5">
        <v>3.7062009000000001E-3</v>
      </c>
      <c r="D14" s="5">
        <v>5836.17</v>
      </c>
      <c r="E14" s="12">
        <f t="shared" si="1"/>
        <v>2.4239999999999782</v>
      </c>
      <c r="K14" s="1"/>
      <c r="L14" s="5"/>
      <c r="M14" s="5"/>
      <c r="N14" s="5"/>
      <c r="O14" s="5"/>
    </row>
    <row r="15" spans="1:15" x14ac:dyDescent="0.2">
      <c r="A15" s="5" t="s">
        <v>17</v>
      </c>
      <c r="B15" s="5">
        <v>0.89384757000000004</v>
      </c>
      <c r="C15" s="5">
        <v>6.3264340000000004E-4</v>
      </c>
      <c r="D15" s="5">
        <v>5837.78</v>
      </c>
      <c r="K15" s="1"/>
      <c r="L15" s="5"/>
      <c r="M15" s="5"/>
      <c r="N15" s="5"/>
      <c r="O15" s="5"/>
    </row>
    <row r="16" spans="1:15" x14ac:dyDescent="0.2">
      <c r="A16" s="5" t="s">
        <v>18</v>
      </c>
      <c r="B16" s="5">
        <v>-9.2654020000000004E-2</v>
      </c>
      <c r="C16" s="5">
        <v>1.4576328600000001E-2</v>
      </c>
      <c r="D16" s="5">
        <v>5838.6409999999996</v>
      </c>
      <c r="K16" s="1"/>
      <c r="L16" s="5"/>
      <c r="M16" s="5"/>
      <c r="N16" s="5"/>
      <c r="O16" s="5"/>
    </row>
    <row r="17" spans="11:15" x14ac:dyDescent="0.2">
      <c r="K17" s="1"/>
      <c r="L17" s="5"/>
      <c r="M17" s="5"/>
      <c r="N17" s="5"/>
      <c r="O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4C9B1-8C4D-B44E-A0C7-E25C758C4B9D}">
  <dimension ref="A1:N21"/>
  <sheetViews>
    <sheetView tabSelected="1" workbookViewId="0">
      <selection activeCell="N21" sqref="N21"/>
    </sheetView>
  </sheetViews>
  <sheetFormatPr baseColWidth="10" defaultRowHeight="16" x14ac:dyDescent="0.2"/>
  <sheetData>
    <row r="1" spans="1:14" ht="16" customHeight="1" thickBot="1" x14ac:dyDescent="0.25">
      <c r="A1" s="19" t="s">
        <v>19</v>
      </c>
      <c r="B1" s="19">
        <v>648</v>
      </c>
      <c r="C1" s="16">
        <v>16</v>
      </c>
      <c r="D1" s="16">
        <v>21</v>
      </c>
      <c r="J1" s="21" t="s">
        <v>29</v>
      </c>
      <c r="K1" s="22" t="s">
        <v>30</v>
      </c>
      <c r="L1" s="22" t="s">
        <v>31</v>
      </c>
    </row>
    <row r="2" spans="1:14" ht="17" thickBot="1" x14ac:dyDescent="0.25">
      <c r="A2" s="20"/>
      <c r="B2" s="20"/>
      <c r="C2" s="17">
        <v>2.47E-2</v>
      </c>
      <c r="D2" s="17">
        <v>3.2399999999999998E-2</v>
      </c>
      <c r="F2">
        <f>ROUND(C1/B1,4)*100</f>
        <v>2.4699999999999998</v>
      </c>
      <c r="G2">
        <f>ROUND(D1/B1,4)*100</f>
        <v>3.2399999999999998</v>
      </c>
      <c r="J2" s="19">
        <v>408</v>
      </c>
      <c r="K2" s="18">
        <v>7</v>
      </c>
      <c r="L2" s="18">
        <v>5</v>
      </c>
    </row>
    <row r="3" spans="1:14" ht="17" thickBot="1" x14ac:dyDescent="0.25">
      <c r="A3" s="19" t="s">
        <v>20</v>
      </c>
      <c r="B3" s="19">
        <v>3410</v>
      </c>
      <c r="C3" s="18">
        <v>64</v>
      </c>
      <c r="D3" s="18">
        <v>59</v>
      </c>
      <c r="J3" s="20"/>
      <c r="K3" s="17">
        <v>1.72E-2</v>
      </c>
      <c r="L3" s="17">
        <v>1.23E-2</v>
      </c>
      <c r="M3">
        <f>ROUND(K2/$J2,4)*100</f>
        <v>1.72</v>
      </c>
      <c r="N3">
        <f>ROUND(L2/$J2,4)*100</f>
        <v>1.23</v>
      </c>
    </row>
    <row r="4" spans="1:14" ht="17" thickBot="1" x14ac:dyDescent="0.25">
      <c r="A4" s="20"/>
      <c r="B4" s="20"/>
      <c r="C4" s="17">
        <v>1.8800000000000001E-2</v>
      </c>
      <c r="D4" s="17">
        <v>1.7299999999999999E-2</v>
      </c>
      <c r="F4">
        <f>ROUND(C3/$B3,4)*100</f>
        <v>1.8800000000000001</v>
      </c>
      <c r="G4">
        <f>ROUND(D3/$B3,4)*100</f>
        <v>1.73</v>
      </c>
      <c r="J4" s="19">
        <v>1023</v>
      </c>
      <c r="K4" s="18">
        <v>20</v>
      </c>
      <c r="L4" s="18">
        <v>18</v>
      </c>
    </row>
    <row r="5" spans="1:14" ht="17" thickBot="1" x14ac:dyDescent="0.25">
      <c r="A5" s="19" t="s">
        <v>21</v>
      </c>
      <c r="B5" s="19">
        <v>1274</v>
      </c>
      <c r="C5" s="18">
        <v>44</v>
      </c>
      <c r="D5" s="18">
        <v>8</v>
      </c>
      <c r="J5" s="20"/>
      <c r="K5" s="17">
        <v>1.9599999999999999E-2</v>
      </c>
      <c r="L5" s="17">
        <v>1.7600000000000001E-2</v>
      </c>
      <c r="M5">
        <f t="shared" ref="M4:M21" si="0">ROUND(K4/$J4,4)*100</f>
        <v>1.96</v>
      </c>
      <c r="N5">
        <f t="shared" ref="N4:N21" si="1">ROUND(L4/$J4,4)*100</f>
        <v>1.76</v>
      </c>
    </row>
    <row r="6" spans="1:14" ht="17" thickBot="1" x14ac:dyDescent="0.25">
      <c r="A6" s="20"/>
      <c r="B6" s="20"/>
      <c r="C6" s="17">
        <v>3.4500000000000003E-2</v>
      </c>
      <c r="D6" s="17">
        <v>6.3E-3</v>
      </c>
      <c r="F6">
        <f t="shared" ref="F5:F20" si="2">ROUND(C5/$B5,4)*100</f>
        <v>3.45</v>
      </c>
      <c r="G6">
        <f t="shared" ref="G5:G20" si="3">ROUND(D5/$B5,4)*100</f>
        <v>0.63</v>
      </c>
      <c r="J6" s="19">
        <v>715</v>
      </c>
      <c r="K6" s="18">
        <v>8</v>
      </c>
      <c r="L6" s="18">
        <v>6</v>
      </c>
    </row>
    <row r="7" spans="1:14" ht="17" thickBot="1" x14ac:dyDescent="0.25">
      <c r="A7" s="19" t="s">
        <v>22</v>
      </c>
      <c r="B7" s="19">
        <v>2397</v>
      </c>
      <c r="C7" s="18">
        <v>70</v>
      </c>
      <c r="D7" s="18">
        <v>101</v>
      </c>
      <c r="J7" s="20"/>
      <c r="K7" s="17">
        <v>1.12E-2</v>
      </c>
      <c r="L7" s="17">
        <v>8.3999999999999995E-3</v>
      </c>
      <c r="M7">
        <f t="shared" si="0"/>
        <v>1.1199999999999999</v>
      </c>
      <c r="N7">
        <f t="shared" si="1"/>
        <v>0.84</v>
      </c>
    </row>
    <row r="8" spans="1:14" ht="17" thickBot="1" x14ac:dyDescent="0.25">
      <c r="A8" s="20"/>
      <c r="B8" s="20"/>
      <c r="C8" s="17">
        <v>2.92E-2</v>
      </c>
      <c r="D8" s="17">
        <v>4.2099999999999999E-2</v>
      </c>
      <c r="F8">
        <f t="shared" si="2"/>
        <v>2.92</v>
      </c>
      <c r="G8">
        <f t="shared" si="3"/>
        <v>4.21</v>
      </c>
      <c r="J8" s="19">
        <v>1700</v>
      </c>
      <c r="K8" s="18">
        <v>41</v>
      </c>
      <c r="L8" s="18">
        <v>34</v>
      </c>
    </row>
    <row r="9" spans="1:14" ht="17" thickBot="1" x14ac:dyDescent="0.25">
      <c r="A9" s="19" t="s">
        <v>23</v>
      </c>
      <c r="B9" s="19">
        <v>1152</v>
      </c>
      <c r="C9" s="18">
        <v>37</v>
      </c>
      <c r="D9" s="18">
        <v>51</v>
      </c>
      <c r="J9" s="20"/>
      <c r="K9" s="17">
        <v>2.41E-2</v>
      </c>
      <c r="L9" s="17">
        <v>2.41E-2</v>
      </c>
      <c r="M9">
        <f t="shared" si="0"/>
        <v>2.41</v>
      </c>
      <c r="N9">
        <f t="shared" si="1"/>
        <v>2</v>
      </c>
    </row>
    <row r="10" spans="1:14" ht="17" thickBot="1" x14ac:dyDescent="0.25">
      <c r="A10" s="20"/>
      <c r="B10" s="20"/>
      <c r="C10" s="17">
        <v>3.2099999999999997E-2</v>
      </c>
      <c r="D10" s="17">
        <v>4.4299999999999999E-2</v>
      </c>
      <c r="F10">
        <f t="shared" si="2"/>
        <v>3.2099999999999995</v>
      </c>
      <c r="G10">
        <f t="shared" si="3"/>
        <v>4.43</v>
      </c>
      <c r="J10" s="19">
        <v>608</v>
      </c>
      <c r="K10" s="18">
        <v>15</v>
      </c>
      <c r="L10" s="18">
        <v>12</v>
      </c>
    </row>
    <row r="11" spans="1:14" ht="17" thickBot="1" x14ac:dyDescent="0.25">
      <c r="A11" s="19" t="s">
        <v>24</v>
      </c>
      <c r="B11" s="19">
        <v>4512</v>
      </c>
      <c r="C11" s="18">
        <v>382</v>
      </c>
      <c r="D11" s="18">
        <v>367</v>
      </c>
      <c r="J11" s="20"/>
      <c r="K11" s="17">
        <v>2.47E-2</v>
      </c>
      <c r="L11" s="17">
        <v>1.9699999999999999E-2</v>
      </c>
      <c r="M11">
        <f t="shared" si="0"/>
        <v>2.4699999999999998</v>
      </c>
      <c r="N11">
        <f t="shared" si="1"/>
        <v>1.97</v>
      </c>
    </row>
    <row r="12" spans="1:14" ht="17" thickBot="1" x14ac:dyDescent="0.25">
      <c r="A12" s="20"/>
      <c r="B12" s="20"/>
      <c r="C12" s="17">
        <v>8.4699999999999998E-2</v>
      </c>
      <c r="D12" s="17">
        <v>8.1299999999999997E-2</v>
      </c>
      <c r="F12">
        <f t="shared" si="2"/>
        <v>8.4699999999999989</v>
      </c>
      <c r="G12">
        <f t="shared" si="3"/>
        <v>8.129999999999999</v>
      </c>
      <c r="J12" s="19">
        <v>3328</v>
      </c>
      <c r="K12" s="18">
        <v>254</v>
      </c>
      <c r="L12" s="18">
        <v>242</v>
      </c>
    </row>
    <row r="13" spans="1:14" ht="17" thickBot="1" x14ac:dyDescent="0.25">
      <c r="A13" s="19" t="s">
        <v>25</v>
      </c>
      <c r="B13" s="19">
        <v>1968</v>
      </c>
      <c r="C13" s="18">
        <v>122</v>
      </c>
      <c r="D13" s="18">
        <v>121</v>
      </c>
      <c r="J13" s="20"/>
      <c r="K13" s="17">
        <v>7.6300000000000007E-2</v>
      </c>
      <c r="L13" s="17">
        <v>7.2700000000000001E-2</v>
      </c>
      <c r="M13">
        <f t="shared" si="0"/>
        <v>7.6300000000000008</v>
      </c>
      <c r="N13">
        <f t="shared" si="1"/>
        <v>7.2700000000000005</v>
      </c>
    </row>
    <row r="14" spans="1:14" ht="17" thickBot="1" x14ac:dyDescent="0.25">
      <c r="A14" s="20"/>
      <c r="B14" s="20"/>
      <c r="C14" s="17">
        <v>3.2500000000000001E-2</v>
      </c>
      <c r="D14" s="17">
        <v>0.03</v>
      </c>
      <c r="F14">
        <f t="shared" si="2"/>
        <v>6.2</v>
      </c>
      <c r="G14">
        <f t="shared" si="3"/>
        <v>6.15</v>
      </c>
      <c r="J14" s="19">
        <v>1886</v>
      </c>
      <c r="K14" s="18">
        <v>62</v>
      </c>
      <c r="L14" s="18">
        <v>57</v>
      </c>
    </row>
    <row r="15" spans="1:14" ht="17" thickBot="1" x14ac:dyDescent="0.25">
      <c r="A15" s="19" t="s">
        <v>26</v>
      </c>
      <c r="B15" s="19">
        <v>2600</v>
      </c>
      <c r="C15" s="18">
        <v>97</v>
      </c>
      <c r="D15" s="18">
        <v>23</v>
      </c>
      <c r="J15" s="20"/>
      <c r="K15" s="17">
        <v>3.2899999999999999E-2</v>
      </c>
      <c r="L15" s="17">
        <v>3.0200000000000001E-2</v>
      </c>
      <c r="M15">
        <f t="shared" si="0"/>
        <v>3.29</v>
      </c>
      <c r="N15">
        <f t="shared" si="1"/>
        <v>3.02</v>
      </c>
    </row>
    <row r="16" spans="1:14" ht="17" thickBot="1" x14ac:dyDescent="0.25">
      <c r="A16" s="20"/>
      <c r="B16" s="20"/>
      <c r="C16" s="17">
        <v>3.73E-2</v>
      </c>
      <c r="D16" s="17">
        <v>8.8000000000000005E-3</v>
      </c>
      <c r="F16">
        <f t="shared" si="2"/>
        <v>3.73</v>
      </c>
      <c r="G16">
        <f t="shared" si="3"/>
        <v>0.88</v>
      </c>
      <c r="J16" s="19">
        <v>1825</v>
      </c>
      <c r="K16" s="18">
        <v>62</v>
      </c>
      <c r="L16" s="18">
        <v>65</v>
      </c>
    </row>
    <row r="17" spans="1:14" ht="17" thickBot="1" x14ac:dyDescent="0.25">
      <c r="A17" s="19" t="s">
        <v>27</v>
      </c>
      <c r="B17" s="19">
        <v>920</v>
      </c>
      <c r="C17" s="18">
        <v>40</v>
      </c>
      <c r="D17" s="18">
        <v>21</v>
      </c>
      <c r="J17" s="20"/>
      <c r="K17" s="17">
        <v>3.4000000000000002E-2</v>
      </c>
      <c r="L17" s="17">
        <v>3.56E-2</v>
      </c>
      <c r="M17">
        <f t="shared" si="0"/>
        <v>3.4000000000000004</v>
      </c>
      <c r="N17">
        <f t="shared" si="1"/>
        <v>3.56</v>
      </c>
    </row>
    <row r="18" spans="1:14" ht="17" thickBot="1" x14ac:dyDescent="0.25">
      <c r="A18" s="20"/>
      <c r="B18" s="20"/>
      <c r="C18" s="17">
        <v>4.3499999999999997E-2</v>
      </c>
      <c r="D18" s="17">
        <v>2.2800000000000001E-2</v>
      </c>
      <c r="F18">
        <f t="shared" si="2"/>
        <v>4.3499999999999996</v>
      </c>
      <c r="G18">
        <f t="shared" si="3"/>
        <v>2.2800000000000002</v>
      </c>
      <c r="J18" s="19">
        <v>710</v>
      </c>
      <c r="K18" s="18">
        <v>21</v>
      </c>
      <c r="L18" s="18">
        <v>10</v>
      </c>
    </row>
    <row r="19" spans="1:14" ht="17" thickBot="1" x14ac:dyDescent="0.25">
      <c r="A19" s="19" t="s">
        <v>28</v>
      </c>
      <c r="B19" s="19">
        <v>18881</v>
      </c>
      <c r="C19" s="18">
        <v>872</v>
      </c>
      <c r="D19" s="18">
        <v>772</v>
      </c>
      <c r="J19" s="20"/>
      <c r="K19" s="17">
        <v>2.9600000000000001E-2</v>
      </c>
      <c r="L19" s="17">
        <v>1.41E-2</v>
      </c>
      <c r="M19">
        <f t="shared" si="0"/>
        <v>2.96</v>
      </c>
      <c r="N19">
        <f t="shared" si="1"/>
        <v>1.41</v>
      </c>
    </row>
    <row r="20" spans="1:14" ht="17" thickBot="1" x14ac:dyDescent="0.25">
      <c r="A20" s="20"/>
      <c r="B20" s="20"/>
      <c r="C20" s="17">
        <v>4.6199999999999998E-2</v>
      </c>
      <c r="D20" s="17">
        <v>4.0899999999999999E-2</v>
      </c>
      <c r="F20">
        <f t="shared" si="2"/>
        <v>4.62</v>
      </c>
      <c r="G20">
        <f t="shared" si="3"/>
        <v>4.09</v>
      </c>
      <c r="J20" s="19">
        <v>12203</v>
      </c>
      <c r="K20" s="18">
        <v>490</v>
      </c>
      <c r="L20" s="18">
        <v>449</v>
      </c>
    </row>
    <row r="21" spans="1:14" ht="17" thickBot="1" x14ac:dyDescent="0.25">
      <c r="J21" s="20"/>
      <c r="K21" s="17">
        <v>4.1700000000000001E-2</v>
      </c>
      <c r="L21" s="17">
        <v>3.8100000000000002E-2</v>
      </c>
      <c r="M21">
        <f>ROUND(K20/$J20,4)*100</f>
        <v>4.0199999999999996</v>
      </c>
      <c r="N21">
        <f>ROUND(L20/$J20,4)*100</f>
        <v>3.6799999999999997</v>
      </c>
    </row>
  </sheetData>
  <mergeCells count="30">
    <mergeCell ref="J18:J19"/>
    <mergeCell ref="J20:J21"/>
    <mergeCell ref="A19:A20"/>
    <mergeCell ref="B19:B20"/>
    <mergeCell ref="J2:J3"/>
    <mergeCell ref="J4:J5"/>
    <mergeCell ref="J6:J7"/>
    <mergeCell ref="J8:J9"/>
    <mergeCell ref="J10:J11"/>
    <mergeCell ref="J12:J13"/>
    <mergeCell ref="J14:J15"/>
    <mergeCell ref="J16:J17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A1:A2"/>
    <mergeCell ref="B1:B2"/>
    <mergeCell ref="A3:A4"/>
    <mergeCell ref="B3:B4"/>
    <mergeCell ref="A5:A6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Gains</vt:lpstr>
      <vt:lpstr>Losses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2022-08-14T00:08:13Z</dcterms:created>
  <dcterms:modified xsi:type="dcterms:W3CDTF">2022-08-27T02:51:24Z</dcterms:modified>
</cp:coreProperties>
</file>