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tchel/Dropbox/Repositories/trawl_spatial_turnover_git/"/>
    </mc:Choice>
  </mc:AlternateContent>
  <xr:revisionPtr revIDLastSave="0" documentId="8_{5877246D-A23B-A94C-8796-6B908FE89180}" xr6:coauthVersionLast="47" xr6:coauthVersionMax="47" xr10:uidLastSave="{00000000-0000-0000-0000-000000000000}"/>
  <bookViews>
    <workbookView xWindow="1240" yWindow="1840" windowWidth="25440" windowHeight="18980" xr2:uid="{8880AD54-3104-5741-99A6-EB2AEC0182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6" i="1" l="1"/>
  <c r="D47" i="1"/>
  <c r="D45" i="1"/>
  <c r="C46" i="1"/>
  <c r="C47" i="1"/>
  <c r="C45" i="1"/>
  <c r="D49" i="1"/>
  <c r="F49" i="1" s="1"/>
  <c r="C49" i="1"/>
  <c r="E49" i="1" s="1"/>
  <c r="D50" i="1"/>
  <c r="F50" i="1" s="1"/>
  <c r="C50" i="1"/>
  <c r="E50" i="1" s="1"/>
  <c r="D48" i="1"/>
  <c r="F48" i="1" s="1"/>
  <c r="C48" i="1"/>
  <c r="E48" i="1" s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51" i="1"/>
  <c r="F52" i="1"/>
  <c r="F53" i="1"/>
  <c r="F55" i="1"/>
  <c r="F56" i="1"/>
  <c r="F57" i="1"/>
  <c r="F58" i="1"/>
  <c r="F59" i="1"/>
  <c r="F60" i="1"/>
  <c r="F61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D54" i="1"/>
  <c r="F54" i="1" s="1"/>
  <c r="C54" i="1"/>
  <c r="D10" i="1"/>
  <c r="F10" i="1" s="1"/>
  <c r="C10" i="1"/>
  <c r="E10" i="1" s="1"/>
  <c r="D13" i="1"/>
  <c r="C13" i="1"/>
  <c r="E13" i="1" s="1"/>
  <c r="C12" i="1"/>
  <c r="D12" i="1"/>
  <c r="F12" i="1" s="1"/>
  <c r="F3" i="1"/>
  <c r="F4" i="1"/>
  <c r="F5" i="1"/>
  <c r="F6" i="1"/>
  <c r="F7" i="1"/>
  <c r="F8" i="1"/>
  <c r="F9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E3" i="1"/>
  <c r="E4" i="1"/>
  <c r="E5" i="1"/>
  <c r="E6" i="1"/>
  <c r="E7" i="1"/>
  <c r="E8" i="1"/>
  <c r="E9" i="1"/>
  <c r="E12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D11" i="1"/>
  <c r="F11" i="1" s="1"/>
  <c r="C11" i="1"/>
  <c r="E11" i="1" s="1"/>
  <c r="E2" i="1"/>
  <c r="D2" i="1"/>
  <c r="F2" i="1" s="1"/>
  <c r="C2" i="1"/>
</calcChain>
</file>

<file path=xl/sharedStrings.xml><?xml version="1.0" encoding="utf-8"?>
<sst xmlns="http://schemas.openxmlformats.org/spreadsheetml/2006/main" count="84" uniqueCount="71">
  <si>
    <t>Survey</t>
  </si>
  <si>
    <t>Europe = abundance</t>
  </si>
  <si>
    <t>Alaska  = biomass</t>
  </si>
  <si>
    <t>AI</t>
  </si>
  <si>
    <t>EBS</t>
  </si>
  <si>
    <t>BITS-1</t>
  </si>
  <si>
    <t>BITS-4</t>
  </si>
  <si>
    <t>CHL</t>
  </si>
  <si>
    <t>COL</t>
  </si>
  <si>
    <t>DFO-HS</t>
  </si>
  <si>
    <t>DFO-NF</t>
  </si>
  <si>
    <t>DFO-QCS</t>
  </si>
  <si>
    <t>DFO-SOG</t>
  </si>
  <si>
    <t>DFO-WCHG</t>
  </si>
  <si>
    <t>DFO-WCVI</t>
  </si>
  <si>
    <t>EVHOE</t>
  </si>
  <si>
    <t>FALK</t>
  </si>
  <si>
    <t>FR-CGFS</t>
  </si>
  <si>
    <t>GIN</t>
  </si>
  <si>
    <t>GMEX-Fall</t>
  </si>
  <si>
    <t>GMEX-Summer</t>
  </si>
  <si>
    <t>GOA</t>
  </si>
  <si>
    <t>GRL-DE</t>
  </si>
  <si>
    <t>GSL-N</t>
  </si>
  <si>
    <t>GSL-S</t>
  </si>
  <si>
    <t>ICE-GFS</t>
  </si>
  <si>
    <t>IE-IGFS</t>
  </si>
  <si>
    <t>IS-MOAG</t>
  </si>
  <si>
    <t>IS-TAU</t>
  </si>
  <si>
    <t>MEDITS</t>
  </si>
  <si>
    <t>MRT</t>
  </si>
  <si>
    <t>NAM</t>
  </si>
  <si>
    <t>NEUS-Fall</t>
  </si>
  <si>
    <t>NEUS-Spring</t>
  </si>
  <si>
    <t>NIGFS-1</t>
  </si>
  <si>
    <t>NIGFS-4</t>
  </si>
  <si>
    <t>Nor-BTS-3</t>
  </si>
  <si>
    <t>NS-IBTS-1</t>
  </si>
  <si>
    <t>NS-IBTS-3</t>
  </si>
  <si>
    <t>NZ-CHAT</t>
  </si>
  <si>
    <t>NZ-ECSI</t>
  </si>
  <si>
    <t>NZ-SUBA</t>
  </si>
  <si>
    <t>NZ-WCSI</t>
  </si>
  <si>
    <t>PT-IBTS</t>
  </si>
  <si>
    <t>ROCKALL</t>
  </si>
  <si>
    <t>S-GEORG</t>
  </si>
  <si>
    <t>SCS-Fall</t>
  </si>
  <si>
    <t>SCS-SPRING</t>
  </si>
  <si>
    <t>SCS-SUMMER</t>
  </si>
  <si>
    <t>SEUS-fall</t>
  </si>
  <si>
    <t>SEUS-spring</t>
  </si>
  <si>
    <t>SEUS-summer</t>
  </si>
  <si>
    <t>SWC-IBTS-1</t>
  </si>
  <si>
    <t>SWC-IBTS-4</t>
  </si>
  <si>
    <t>WBLS</t>
  </si>
  <si>
    <t>WCANN</t>
  </si>
  <si>
    <t>ZAF-ATL</t>
  </si>
  <si>
    <t>ZAF-IND</t>
  </si>
  <si>
    <t>F</t>
  </si>
  <si>
    <t>Rows with biomass</t>
  </si>
  <si>
    <t>Rows with abundance</t>
  </si>
  <si>
    <t>Percent rows with biomass</t>
  </si>
  <si>
    <t>Percent rows with abundance</t>
  </si>
  <si>
    <t>Total rows</t>
  </si>
  <si>
    <t>Abun_bio_both</t>
  </si>
  <si>
    <t>Both</t>
  </si>
  <si>
    <t>Bio</t>
  </si>
  <si>
    <t>Season to use</t>
  </si>
  <si>
    <t>Note</t>
  </si>
  <si>
    <t>Abundance and biomass don't have linear relationship</t>
  </si>
  <si>
    <t>MOST OBSERVATIONS, USE THIS 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</si>
</sst>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330F4-E269-A84A-B86D-9A892DD4670B}">
  <dimension ref="A1:J63"/>
  <sheetViews>
    <sheetView tabSelected="1" workbookViewId="0">
      <pane ySplit="1" topLeftCell="A28" activePane="bottomLeft" state="frozen"/>
      <selection pane="bottomLeft" activeCell="H41" sqref="H41"/>
    </sheetView>
  </sheetViews>
  <sheetFormatPr baseColWidth="10" defaultRowHeight="16" x14ac:dyDescent="0.2"/>
  <cols>
    <col min="1" max="1" width="13" bestFit="1" customWidth="1"/>
    <col min="2" max="2" width="13" customWidth="1"/>
    <col min="3" max="3" width="20" bestFit="1" customWidth="1"/>
    <col min="4" max="4" width="19.33203125" bestFit="1" customWidth="1"/>
    <col min="5" max="5" width="23.6640625" bestFit="1" customWidth="1"/>
    <col min="6" max="6" width="25.6640625" bestFit="1" customWidth="1"/>
    <col min="8" max="8" width="36.33203125" bestFit="1" customWidth="1"/>
    <col min="9" max="9" width="33.1640625" customWidth="1"/>
  </cols>
  <sheetData>
    <row r="1" spans="1:10" x14ac:dyDescent="0.2">
      <c r="A1" s="1" t="s">
        <v>0</v>
      </c>
      <c r="B1" s="1" t="s">
        <v>63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64</v>
      </c>
      <c r="H1" s="1" t="s">
        <v>67</v>
      </c>
      <c r="I1" s="1" t="s">
        <v>68</v>
      </c>
      <c r="J1" s="1" t="s">
        <v>1</v>
      </c>
    </row>
    <row r="2" spans="1:10" x14ac:dyDescent="0.2">
      <c r="A2" s="2" t="s">
        <v>3</v>
      </c>
      <c r="B2" s="2">
        <v>51332</v>
      </c>
      <c r="C2">
        <f>B2-0</f>
        <v>51332</v>
      </c>
      <c r="D2">
        <f>B2-53</f>
        <v>51279</v>
      </c>
      <c r="E2">
        <f>ROUND(C2/B2*100,2)</f>
        <v>100</v>
      </c>
      <c r="F2">
        <f>ROUND(D2/B2*100,2)</f>
        <v>99.9</v>
      </c>
      <c r="G2" t="s">
        <v>65</v>
      </c>
      <c r="J2" t="s">
        <v>2</v>
      </c>
    </row>
    <row r="3" spans="1:10" x14ac:dyDescent="0.2">
      <c r="A3" s="2" t="s">
        <v>5</v>
      </c>
      <c r="B3" s="2"/>
      <c r="C3" t="s">
        <v>58</v>
      </c>
      <c r="E3" t="e">
        <f t="shared" ref="E3:E63" si="0">ROUND(C3/B3*100,2)</f>
        <v>#VALUE!</v>
      </c>
      <c r="F3" t="e">
        <f t="shared" ref="F3:F61" si="1">ROUND(D3/B3*100,2)</f>
        <v>#DIV/0!</v>
      </c>
    </row>
    <row r="4" spans="1:10" x14ac:dyDescent="0.2">
      <c r="A4" s="2" t="s">
        <v>6</v>
      </c>
      <c r="B4" s="2"/>
      <c r="C4" t="s">
        <v>58</v>
      </c>
      <c r="E4" t="e">
        <f t="shared" si="0"/>
        <v>#VALUE!</v>
      </c>
      <c r="F4" t="e">
        <f t="shared" si="1"/>
        <v>#DIV/0!</v>
      </c>
    </row>
    <row r="5" spans="1:10" x14ac:dyDescent="0.2">
      <c r="A5" s="2" t="s">
        <v>7</v>
      </c>
      <c r="B5" s="2"/>
      <c r="E5" t="e">
        <f t="shared" si="0"/>
        <v>#DIV/0!</v>
      </c>
      <c r="F5" t="e">
        <f t="shared" si="1"/>
        <v>#DIV/0!</v>
      </c>
    </row>
    <row r="6" spans="1:10" x14ac:dyDescent="0.2">
      <c r="A6" s="2" t="s">
        <v>8</v>
      </c>
      <c r="B6" s="2"/>
      <c r="E6" t="e">
        <f t="shared" si="0"/>
        <v>#DIV/0!</v>
      </c>
      <c r="F6" t="e">
        <f t="shared" si="1"/>
        <v>#DIV/0!</v>
      </c>
    </row>
    <row r="7" spans="1:10" x14ac:dyDescent="0.2">
      <c r="A7" s="2" t="s">
        <v>9</v>
      </c>
      <c r="B7" s="2"/>
      <c r="E7" t="e">
        <f t="shared" si="0"/>
        <v>#DIV/0!</v>
      </c>
      <c r="F7" t="e">
        <f t="shared" si="1"/>
        <v>#DIV/0!</v>
      </c>
    </row>
    <row r="8" spans="1:10" x14ac:dyDescent="0.2">
      <c r="A8" s="2" t="s">
        <v>10</v>
      </c>
      <c r="B8" s="2"/>
      <c r="E8" t="e">
        <f t="shared" si="0"/>
        <v>#DIV/0!</v>
      </c>
      <c r="F8" t="e">
        <f t="shared" si="1"/>
        <v>#DIV/0!</v>
      </c>
    </row>
    <row r="9" spans="1:10" x14ac:dyDescent="0.2">
      <c r="A9" s="2" t="s">
        <v>11</v>
      </c>
      <c r="B9" s="2"/>
      <c r="E9" t="e">
        <f t="shared" si="0"/>
        <v>#DIV/0!</v>
      </c>
      <c r="F9" t="e">
        <f t="shared" si="1"/>
        <v>#DIV/0!</v>
      </c>
    </row>
    <row r="10" spans="1:10" x14ac:dyDescent="0.2">
      <c r="A10" s="2" t="s">
        <v>12</v>
      </c>
      <c r="B10" s="2">
        <v>1523</v>
      </c>
      <c r="C10">
        <f>B10-154</f>
        <v>1369</v>
      </c>
      <c r="D10">
        <f>B10-1075</f>
        <v>448</v>
      </c>
      <c r="E10">
        <f t="shared" si="0"/>
        <v>89.89</v>
      </c>
      <c r="F10">
        <f t="shared" si="1"/>
        <v>29.42</v>
      </c>
    </row>
    <row r="11" spans="1:10" x14ac:dyDescent="0.2">
      <c r="A11" s="2" t="s">
        <v>13</v>
      </c>
      <c r="B11" s="2">
        <v>14247</v>
      </c>
      <c r="C11">
        <f>B11-1347</f>
        <v>12900</v>
      </c>
      <c r="D11">
        <f>B11-8453</f>
        <v>5794</v>
      </c>
      <c r="E11">
        <f t="shared" si="0"/>
        <v>90.55</v>
      </c>
      <c r="F11">
        <f t="shared" si="1"/>
        <v>40.67</v>
      </c>
      <c r="G11" t="s">
        <v>66</v>
      </c>
    </row>
    <row r="12" spans="1:10" x14ac:dyDescent="0.2">
      <c r="A12" s="2" t="s">
        <v>14</v>
      </c>
      <c r="B12" s="2">
        <v>22326</v>
      </c>
      <c r="C12">
        <f>B12-1183</f>
        <v>21143</v>
      </c>
      <c r="D12">
        <f>B12-14097</f>
        <v>8229</v>
      </c>
      <c r="E12">
        <f t="shared" si="0"/>
        <v>94.7</v>
      </c>
      <c r="F12">
        <f t="shared" si="1"/>
        <v>36.86</v>
      </c>
      <c r="G12" t="s">
        <v>66</v>
      </c>
    </row>
    <row r="13" spans="1:10" x14ac:dyDescent="0.2">
      <c r="A13" s="2" t="s">
        <v>4</v>
      </c>
      <c r="B13" s="2">
        <v>149483</v>
      </c>
      <c r="C13">
        <f>B13</f>
        <v>149483</v>
      </c>
      <c r="D13">
        <f>B13-120</f>
        <v>149363</v>
      </c>
      <c r="E13">
        <f t="shared" si="0"/>
        <v>100</v>
      </c>
      <c r="F13">
        <f t="shared" si="1"/>
        <v>99.92</v>
      </c>
      <c r="G13" t="s">
        <v>65</v>
      </c>
    </row>
    <row r="14" spans="1:10" x14ac:dyDescent="0.2">
      <c r="A14" s="2" t="s">
        <v>15</v>
      </c>
      <c r="B14" s="2"/>
      <c r="C14" t="s">
        <v>58</v>
      </c>
      <c r="E14" t="e">
        <f t="shared" si="0"/>
        <v>#VALUE!</v>
      </c>
      <c r="F14" t="e">
        <f t="shared" si="1"/>
        <v>#DIV/0!</v>
      </c>
    </row>
    <row r="15" spans="1:10" x14ac:dyDescent="0.2">
      <c r="A15" s="2" t="s">
        <v>16</v>
      </c>
      <c r="B15" s="2"/>
      <c r="C15" t="s">
        <v>58</v>
      </c>
      <c r="E15" t="e">
        <f t="shared" si="0"/>
        <v>#VALUE!</v>
      </c>
      <c r="F15" t="e">
        <f t="shared" si="1"/>
        <v>#DIV/0!</v>
      </c>
    </row>
    <row r="16" spans="1:10" x14ac:dyDescent="0.2">
      <c r="A16" s="2" t="s">
        <v>17</v>
      </c>
      <c r="B16" s="2"/>
      <c r="C16" t="s">
        <v>58</v>
      </c>
      <c r="E16" t="e">
        <f t="shared" si="0"/>
        <v>#VALUE!</v>
      </c>
      <c r="F16" t="e">
        <f t="shared" si="1"/>
        <v>#DIV/0!</v>
      </c>
    </row>
    <row r="17" spans="1:6" x14ac:dyDescent="0.2">
      <c r="A17" s="2" t="s">
        <v>18</v>
      </c>
      <c r="B17" s="2"/>
      <c r="E17" t="e">
        <f t="shared" si="0"/>
        <v>#DIV/0!</v>
      </c>
      <c r="F17" t="e">
        <f t="shared" si="1"/>
        <v>#DIV/0!</v>
      </c>
    </row>
    <row r="18" spans="1:6" x14ac:dyDescent="0.2">
      <c r="A18" s="2" t="s">
        <v>19</v>
      </c>
      <c r="B18" s="2"/>
      <c r="E18" t="e">
        <f t="shared" si="0"/>
        <v>#DIV/0!</v>
      </c>
      <c r="F18" t="e">
        <f t="shared" si="1"/>
        <v>#DIV/0!</v>
      </c>
    </row>
    <row r="19" spans="1:6" x14ac:dyDescent="0.2">
      <c r="A19" s="2" t="s">
        <v>20</v>
      </c>
      <c r="B19" s="2"/>
      <c r="E19" t="e">
        <f t="shared" si="0"/>
        <v>#DIV/0!</v>
      </c>
      <c r="F19" t="e">
        <f t="shared" si="1"/>
        <v>#DIV/0!</v>
      </c>
    </row>
    <row r="20" spans="1:6" x14ac:dyDescent="0.2">
      <c r="A20" s="2" t="s">
        <v>21</v>
      </c>
      <c r="B20" s="2"/>
      <c r="E20" t="e">
        <f t="shared" si="0"/>
        <v>#DIV/0!</v>
      </c>
      <c r="F20" t="e">
        <f t="shared" si="1"/>
        <v>#DIV/0!</v>
      </c>
    </row>
    <row r="21" spans="1:6" x14ac:dyDescent="0.2">
      <c r="A21" s="2" t="s">
        <v>22</v>
      </c>
      <c r="B21" s="2"/>
      <c r="E21" t="e">
        <f t="shared" si="0"/>
        <v>#DIV/0!</v>
      </c>
      <c r="F21" t="e">
        <f t="shared" si="1"/>
        <v>#DIV/0!</v>
      </c>
    </row>
    <row r="22" spans="1:6" x14ac:dyDescent="0.2">
      <c r="A22" s="2" t="s">
        <v>23</v>
      </c>
      <c r="B22" s="2"/>
      <c r="E22" t="e">
        <f t="shared" si="0"/>
        <v>#DIV/0!</v>
      </c>
      <c r="F22" t="e">
        <f t="shared" si="1"/>
        <v>#DIV/0!</v>
      </c>
    </row>
    <row r="23" spans="1:6" x14ac:dyDescent="0.2">
      <c r="A23" s="2" t="s">
        <v>24</v>
      </c>
      <c r="B23" s="2"/>
      <c r="E23" t="e">
        <f t="shared" si="0"/>
        <v>#DIV/0!</v>
      </c>
      <c r="F23" t="e">
        <f t="shared" si="1"/>
        <v>#DIV/0!</v>
      </c>
    </row>
    <row r="24" spans="1:6" x14ac:dyDescent="0.2">
      <c r="A24" s="2" t="s">
        <v>25</v>
      </c>
      <c r="B24" s="2"/>
      <c r="E24" t="e">
        <f t="shared" si="0"/>
        <v>#DIV/0!</v>
      </c>
      <c r="F24" t="e">
        <f t="shared" si="1"/>
        <v>#DIV/0!</v>
      </c>
    </row>
    <row r="25" spans="1:6" x14ac:dyDescent="0.2">
      <c r="A25" s="2" t="s">
        <v>26</v>
      </c>
      <c r="B25" s="2"/>
      <c r="E25" t="e">
        <f t="shared" si="0"/>
        <v>#DIV/0!</v>
      </c>
      <c r="F25" t="e">
        <f t="shared" si="1"/>
        <v>#DIV/0!</v>
      </c>
    </row>
    <row r="26" spans="1:6" x14ac:dyDescent="0.2">
      <c r="A26" s="2" t="s">
        <v>27</v>
      </c>
      <c r="B26" s="2"/>
      <c r="E26" t="e">
        <f t="shared" si="0"/>
        <v>#DIV/0!</v>
      </c>
      <c r="F26" t="e">
        <f t="shared" si="1"/>
        <v>#DIV/0!</v>
      </c>
    </row>
    <row r="27" spans="1:6" x14ac:dyDescent="0.2">
      <c r="A27" s="2" t="s">
        <v>28</v>
      </c>
      <c r="B27" s="2"/>
      <c r="E27" t="e">
        <f t="shared" si="0"/>
        <v>#DIV/0!</v>
      </c>
      <c r="F27" t="e">
        <f t="shared" si="1"/>
        <v>#DIV/0!</v>
      </c>
    </row>
    <row r="28" spans="1:6" x14ac:dyDescent="0.2">
      <c r="A28" s="2" t="s">
        <v>29</v>
      </c>
      <c r="B28" s="2"/>
      <c r="E28" t="e">
        <f t="shared" si="0"/>
        <v>#DIV/0!</v>
      </c>
      <c r="F28" t="e">
        <f t="shared" si="1"/>
        <v>#DIV/0!</v>
      </c>
    </row>
    <row r="29" spans="1:6" x14ac:dyDescent="0.2">
      <c r="A29" s="2" t="s">
        <v>30</v>
      </c>
      <c r="B29" s="2"/>
      <c r="E29" t="e">
        <f t="shared" si="0"/>
        <v>#DIV/0!</v>
      </c>
      <c r="F29" t="e">
        <f t="shared" si="1"/>
        <v>#DIV/0!</v>
      </c>
    </row>
    <row r="30" spans="1:6" x14ac:dyDescent="0.2">
      <c r="A30" s="2" t="s">
        <v>31</v>
      </c>
      <c r="B30" s="2"/>
      <c r="E30" t="e">
        <f t="shared" si="0"/>
        <v>#DIV/0!</v>
      </c>
      <c r="F30" t="e">
        <f t="shared" si="1"/>
        <v>#DIV/0!</v>
      </c>
    </row>
    <row r="31" spans="1:6" x14ac:dyDescent="0.2">
      <c r="A31" s="2" t="s">
        <v>32</v>
      </c>
      <c r="B31" s="2"/>
      <c r="E31" t="e">
        <f t="shared" si="0"/>
        <v>#DIV/0!</v>
      </c>
      <c r="F31" t="e">
        <f t="shared" si="1"/>
        <v>#DIV/0!</v>
      </c>
    </row>
    <row r="32" spans="1:6" x14ac:dyDescent="0.2">
      <c r="A32" s="2" t="s">
        <v>33</v>
      </c>
      <c r="B32" s="2"/>
      <c r="E32" t="e">
        <f t="shared" si="0"/>
        <v>#DIV/0!</v>
      </c>
      <c r="F32" t="e">
        <f t="shared" si="1"/>
        <v>#DIV/0!</v>
      </c>
    </row>
    <row r="33" spans="1:9" x14ac:dyDescent="0.2">
      <c r="A33" s="2" t="s">
        <v>34</v>
      </c>
      <c r="B33" s="2"/>
      <c r="E33" t="e">
        <f t="shared" si="0"/>
        <v>#DIV/0!</v>
      </c>
      <c r="F33" t="e">
        <f t="shared" si="1"/>
        <v>#DIV/0!</v>
      </c>
    </row>
    <row r="34" spans="1:9" x14ac:dyDescent="0.2">
      <c r="A34" s="2" t="s">
        <v>35</v>
      </c>
      <c r="B34" s="2"/>
      <c r="E34" t="e">
        <f t="shared" si="0"/>
        <v>#DIV/0!</v>
      </c>
      <c r="F34" t="e">
        <f t="shared" si="1"/>
        <v>#DIV/0!</v>
      </c>
    </row>
    <row r="35" spans="1:9" x14ac:dyDescent="0.2">
      <c r="A35" s="2" t="s">
        <v>36</v>
      </c>
      <c r="B35" s="2"/>
      <c r="E35" t="e">
        <f t="shared" si="0"/>
        <v>#DIV/0!</v>
      </c>
      <c r="F35" t="e">
        <f t="shared" si="1"/>
        <v>#DIV/0!</v>
      </c>
    </row>
    <row r="36" spans="1:9" x14ac:dyDescent="0.2">
      <c r="A36" s="2" t="s">
        <v>37</v>
      </c>
      <c r="B36" s="2"/>
      <c r="E36" t="e">
        <f t="shared" si="0"/>
        <v>#DIV/0!</v>
      </c>
      <c r="F36" t="e">
        <f t="shared" si="1"/>
        <v>#DIV/0!</v>
      </c>
    </row>
    <row r="37" spans="1:9" x14ac:dyDescent="0.2">
      <c r="A37" s="2" t="s">
        <v>38</v>
      </c>
      <c r="B37" s="2"/>
      <c r="E37" t="e">
        <f t="shared" si="0"/>
        <v>#DIV/0!</v>
      </c>
      <c r="F37" t="e">
        <f t="shared" si="1"/>
        <v>#DIV/0!</v>
      </c>
    </row>
    <row r="38" spans="1:9" x14ac:dyDescent="0.2">
      <c r="A38" s="2" t="s">
        <v>39</v>
      </c>
      <c r="B38" s="2"/>
      <c r="E38" t="e">
        <f t="shared" si="0"/>
        <v>#DIV/0!</v>
      </c>
      <c r="F38" t="e">
        <f t="shared" si="1"/>
        <v>#DIV/0!</v>
      </c>
    </row>
    <row r="39" spans="1:9" x14ac:dyDescent="0.2">
      <c r="A39" s="2" t="s">
        <v>40</v>
      </c>
      <c r="B39" s="2"/>
      <c r="E39" t="e">
        <f t="shared" si="0"/>
        <v>#DIV/0!</v>
      </c>
      <c r="F39" t="e">
        <f t="shared" si="1"/>
        <v>#DIV/0!</v>
      </c>
    </row>
    <row r="40" spans="1:9" x14ac:dyDescent="0.2">
      <c r="A40" s="2" t="s">
        <v>41</v>
      </c>
      <c r="B40" s="2"/>
      <c r="E40" t="e">
        <f t="shared" si="0"/>
        <v>#DIV/0!</v>
      </c>
      <c r="F40" t="e">
        <f t="shared" si="1"/>
        <v>#DIV/0!</v>
      </c>
    </row>
    <row r="41" spans="1:9" x14ac:dyDescent="0.2">
      <c r="A41" s="2" t="s">
        <v>42</v>
      </c>
      <c r="B41" s="2"/>
      <c r="E41" t="e">
        <f t="shared" si="0"/>
        <v>#DIV/0!</v>
      </c>
      <c r="F41" t="e">
        <f t="shared" si="1"/>
        <v>#DIV/0!</v>
      </c>
    </row>
    <row r="42" spans="1:9" x14ac:dyDescent="0.2">
      <c r="A42" s="2" t="s">
        <v>43</v>
      </c>
      <c r="B42" s="2"/>
      <c r="E42" t="e">
        <f t="shared" si="0"/>
        <v>#DIV/0!</v>
      </c>
      <c r="F42" t="e">
        <f t="shared" si="1"/>
        <v>#DIV/0!</v>
      </c>
    </row>
    <row r="43" spans="1:9" x14ac:dyDescent="0.2">
      <c r="A43" s="2" t="s">
        <v>44</v>
      </c>
      <c r="B43" s="2"/>
      <c r="E43" t="e">
        <f t="shared" si="0"/>
        <v>#DIV/0!</v>
      </c>
      <c r="F43" t="e">
        <f t="shared" si="1"/>
        <v>#DIV/0!</v>
      </c>
    </row>
    <row r="44" spans="1:9" x14ac:dyDescent="0.2">
      <c r="A44" s="2" t="s">
        <v>45</v>
      </c>
      <c r="B44" s="2"/>
      <c r="E44" t="e">
        <f t="shared" si="0"/>
        <v>#DIV/0!</v>
      </c>
      <c r="F44" t="e">
        <f t="shared" si="1"/>
        <v>#DIV/0!</v>
      </c>
    </row>
    <row r="45" spans="1:9" x14ac:dyDescent="0.2">
      <c r="A45" s="2" t="s">
        <v>46</v>
      </c>
      <c r="B45" s="2">
        <v>10249</v>
      </c>
      <c r="C45">
        <f>B45-0</f>
        <v>10249</v>
      </c>
      <c r="D45">
        <f>B45-0</f>
        <v>10249</v>
      </c>
      <c r="E45">
        <f t="shared" si="0"/>
        <v>100</v>
      </c>
      <c r="F45">
        <f t="shared" si="1"/>
        <v>100</v>
      </c>
      <c r="I45" t="s">
        <v>69</v>
      </c>
    </row>
    <row r="46" spans="1:9" x14ac:dyDescent="0.2">
      <c r="A46" s="2" t="s">
        <v>47</v>
      </c>
      <c r="B46" s="2">
        <v>41597</v>
      </c>
      <c r="C46">
        <f t="shared" ref="C46:C47" si="2">B46-0</f>
        <v>41597</v>
      </c>
      <c r="D46">
        <f t="shared" ref="D46:D47" si="3">B46-0</f>
        <v>41597</v>
      </c>
      <c r="E46">
        <f t="shared" si="0"/>
        <v>100</v>
      </c>
      <c r="F46">
        <f t="shared" si="1"/>
        <v>100</v>
      </c>
      <c r="I46" t="s">
        <v>69</v>
      </c>
    </row>
    <row r="47" spans="1:9" x14ac:dyDescent="0.2">
      <c r="A47" s="2" t="s">
        <v>48</v>
      </c>
      <c r="B47" s="2">
        <v>93042</v>
      </c>
      <c r="C47">
        <f t="shared" si="2"/>
        <v>93042</v>
      </c>
      <c r="D47">
        <f t="shared" si="3"/>
        <v>93042</v>
      </c>
      <c r="E47">
        <f t="shared" si="0"/>
        <v>100</v>
      </c>
      <c r="F47">
        <f t="shared" si="1"/>
        <v>100</v>
      </c>
      <c r="H47" t="s">
        <v>70</v>
      </c>
      <c r="I47" t="s">
        <v>69</v>
      </c>
    </row>
    <row r="48" spans="1:9" x14ac:dyDescent="0.2">
      <c r="A48" s="2" t="s">
        <v>49</v>
      </c>
      <c r="B48" s="2">
        <v>64455</v>
      </c>
      <c r="C48">
        <f>B48-0</f>
        <v>64455</v>
      </c>
      <c r="D48">
        <f>B48-0</f>
        <v>64455</v>
      </c>
      <c r="E48">
        <f t="shared" si="0"/>
        <v>100</v>
      </c>
      <c r="F48">
        <f t="shared" si="1"/>
        <v>100</v>
      </c>
      <c r="G48" t="s">
        <v>65</v>
      </c>
      <c r="H48" t="s">
        <v>70</v>
      </c>
    </row>
    <row r="49" spans="1:7" x14ac:dyDescent="0.2">
      <c r="A49" s="2" t="s">
        <v>50</v>
      </c>
      <c r="B49" s="2">
        <v>56598</v>
      </c>
      <c r="C49">
        <f>B49-1</f>
        <v>56597</v>
      </c>
      <c r="D49">
        <f>B49-2</f>
        <v>56596</v>
      </c>
      <c r="E49">
        <f t="shared" si="0"/>
        <v>100</v>
      </c>
      <c r="F49">
        <f t="shared" si="1"/>
        <v>100</v>
      </c>
      <c r="G49" t="s">
        <v>65</v>
      </c>
    </row>
    <row r="50" spans="1:7" x14ac:dyDescent="0.2">
      <c r="A50" s="2" t="s">
        <v>51</v>
      </c>
      <c r="B50" s="2">
        <v>61930</v>
      </c>
      <c r="C50">
        <f>B50-4</f>
        <v>61926</v>
      </c>
      <c r="D50">
        <f>B50-0</f>
        <v>61930</v>
      </c>
      <c r="E50">
        <f t="shared" si="0"/>
        <v>99.99</v>
      </c>
      <c r="F50">
        <f t="shared" si="1"/>
        <v>100</v>
      </c>
      <c r="G50" t="s">
        <v>65</v>
      </c>
    </row>
    <row r="51" spans="1:7" x14ac:dyDescent="0.2">
      <c r="A51" s="2" t="s">
        <v>52</v>
      </c>
      <c r="B51" s="2"/>
      <c r="E51" t="e">
        <f t="shared" si="0"/>
        <v>#DIV/0!</v>
      </c>
      <c r="F51" t="e">
        <f t="shared" si="1"/>
        <v>#DIV/0!</v>
      </c>
    </row>
    <row r="52" spans="1:7" x14ac:dyDescent="0.2">
      <c r="A52" s="2" t="s">
        <v>53</v>
      </c>
      <c r="B52" s="2"/>
      <c r="E52" t="e">
        <f t="shared" si="0"/>
        <v>#DIV/0!</v>
      </c>
      <c r="F52" t="e">
        <f t="shared" si="1"/>
        <v>#DIV/0!</v>
      </c>
    </row>
    <row r="53" spans="1:7" x14ac:dyDescent="0.2">
      <c r="A53" s="2" t="s">
        <v>54</v>
      </c>
      <c r="B53" s="2"/>
      <c r="E53" t="e">
        <f t="shared" si="0"/>
        <v>#DIV/0!</v>
      </c>
      <c r="F53" t="e">
        <f t="shared" si="1"/>
        <v>#DIV/0!</v>
      </c>
    </row>
    <row r="54" spans="1:7" x14ac:dyDescent="0.2">
      <c r="A54" s="2" t="s">
        <v>55</v>
      </c>
      <c r="B54" s="2">
        <v>172948</v>
      </c>
      <c r="C54">
        <f>B54-178</f>
        <v>172770</v>
      </c>
      <c r="D54">
        <f>B54-1333</f>
        <v>171615</v>
      </c>
      <c r="E54">
        <f t="shared" si="0"/>
        <v>99.9</v>
      </c>
      <c r="F54">
        <f t="shared" si="1"/>
        <v>99.23</v>
      </c>
      <c r="G54" t="s">
        <v>65</v>
      </c>
    </row>
    <row r="55" spans="1:7" x14ac:dyDescent="0.2">
      <c r="A55" s="2" t="s">
        <v>56</v>
      </c>
      <c r="B55" s="2"/>
      <c r="E55" t="e">
        <f t="shared" si="0"/>
        <v>#DIV/0!</v>
      </c>
      <c r="F55" t="e">
        <f t="shared" si="1"/>
        <v>#DIV/0!</v>
      </c>
    </row>
    <row r="56" spans="1:7" x14ac:dyDescent="0.2">
      <c r="A56" s="2" t="s">
        <v>57</v>
      </c>
      <c r="B56" s="2"/>
      <c r="E56" t="e">
        <f t="shared" si="0"/>
        <v>#DIV/0!</v>
      </c>
      <c r="F56" t="e">
        <f t="shared" si="1"/>
        <v>#DIV/0!</v>
      </c>
    </row>
    <row r="57" spans="1:7" x14ac:dyDescent="0.2">
      <c r="E57" t="e">
        <f t="shared" si="0"/>
        <v>#DIV/0!</v>
      </c>
      <c r="F57" t="e">
        <f t="shared" si="1"/>
        <v>#DIV/0!</v>
      </c>
    </row>
    <row r="58" spans="1:7" x14ac:dyDescent="0.2">
      <c r="E58" t="e">
        <f t="shared" si="0"/>
        <v>#DIV/0!</v>
      </c>
      <c r="F58" t="e">
        <f t="shared" si="1"/>
        <v>#DIV/0!</v>
      </c>
    </row>
    <row r="59" spans="1:7" x14ac:dyDescent="0.2">
      <c r="E59" t="e">
        <f t="shared" si="0"/>
        <v>#DIV/0!</v>
      </c>
      <c r="F59" t="e">
        <f t="shared" si="1"/>
        <v>#DIV/0!</v>
      </c>
    </row>
    <row r="60" spans="1:7" x14ac:dyDescent="0.2">
      <c r="E60" t="e">
        <f t="shared" si="0"/>
        <v>#DIV/0!</v>
      </c>
      <c r="F60" t="e">
        <f t="shared" si="1"/>
        <v>#DIV/0!</v>
      </c>
    </row>
    <row r="61" spans="1:7" x14ac:dyDescent="0.2">
      <c r="E61" t="e">
        <f t="shared" si="0"/>
        <v>#DIV/0!</v>
      </c>
      <c r="F61" t="e">
        <f t="shared" si="1"/>
        <v>#DIV/0!</v>
      </c>
    </row>
    <row r="62" spans="1:7" x14ac:dyDescent="0.2">
      <c r="E62" t="e">
        <f t="shared" si="0"/>
        <v>#DIV/0!</v>
      </c>
    </row>
    <row r="63" spans="1:7" x14ac:dyDescent="0.2">
      <c r="E63" t="e">
        <f t="shared" si="0"/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Kitchel</dc:creator>
  <cp:lastModifiedBy>Zoe Kitchel</cp:lastModifiedBy>
  <dcterms:created xsi:type="dcterms:W3CDTF">2024-05-03T17:57:43Z</dcterms:created>
  <dcterms:modified xsi:type="dcterms:W3CDTF">2024-05-04T22:25:03Z</dcterms:modified>
</cp:coreProperties>
</file>