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班\git_upload\SQL\"/>
    </mc:Choice>
  </mc:AlternateContent>
  <xr:revisionPtr revIDLastSave="0" documentId="13_ncr:1_{34F1647F-24F6-46AF-8BD2-92516FE26BA5}" xr6:coauthVersionLast="47" xr6:coauthVersionMax="47" xr10:uidLastSave="{00000000-0000-0000-0000-000000000000}"/>
  <bookViews>
    <workbookView xWindow="2355" yWindow="4785" windowWidth="14325" windowHeight="10980" firstSheet="1" activeTab="3" xr2:uid="{36CE15E8-7DE5-4D3C-B6E0-1B1AB355C8A4}"/>
  </bookViews>
  <sheets>
    <sheet name="工作表1" sheetId="1" r:id="rId1"/>
    <sheet name="正規化 1NF" sheetId="2" r:id="rId2"/>
    <sheet name="正規化 2NF" sheetId="3" r:id="rId3"/>
    <sheet name="正規化 3NF)" sheetId="4" r:id="rId4"/>
    <sheet name="工作表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5" l="1"/>
  <c r="R53" i="5"/>
  <c r="R54" i="5"/>
  <c r="R51" i="5"/>
  <c r="R41" i="5"/>
  <c r="R42" i="5"/>
  <c r="R40" i="5"/>
  <c r="R28" i="5"/>
  <c r="R29" i="5"/>
  <c r="R30" i="5"/>
  <c r="R31" i="5"/>
  <c r="R32" i="5"/>
  <c r="R33" i="5"/>
  <c r="R34" i="5"/>
  <c r="R27" i="5"/>
  <c r="R19" i="5"/>
  <c r="R20" i="5"/>
  <c r="R21" i="5"/>
  <c r="R18" i="5"/>
  <c r="R2" i="5"/>
  <c r="R3" i="5"/>
  <c r="R4" i="5"/>
  <c r="R5" i="5"/>
  <c r="R6" i="5"/>
  <c r="R7" i="5"/>
  <c r="R8" i="5"/>
  <c r="R9" i="5"/>
  <c r="R10" i="5"/>
  <c r="R1" i="5"/>
</calcChain>
</file>

<file path=xl/sharedStrings.xml><?xml version="1.0" encoding="utf-8"?>
<sst xmlns="http://schemas.openxmlformats.org/spreadsheetml/2006/main" count="925" uniqueCount="186">
  <si>
    <r>
      <rPr>
        <sz val="12"/>
        <color theme="1"/>
        <rFont val="微軟正黑體"/>
        <family val="2"/>
        <charset val="136"/>
      </rPr>
      <t>類別</t>
    </r>
  </si>
  <si>
    <r>
      <rPr>
        <sz val="12"/>
        <color theme="1"/>
        <rFont val="微軟正黑體"/>
        <family val="2"/>
        <charset val="136"/>
      </rPr>
      <t>村里別代號</t>
    </r>
  </si>
  <si>
    <r>
      <rPr>
        <sz val="12"/>
        <color theme="1"/>
        <rFont val="微軟正黑體"/>
        <family val="2"/>
        <charset val="136"/>
      </rPr>
      <t>村里別</t>
    </r>
  </si>
  <si>
    <r>
      <rPr>
        <sz val="12"/>
        <color theme="1"/>
        <rFont val="微軟正黑體"/>
        <family val="2"/>
        <charset val="136"/>
      </rPr>
      <t>村里辦公室</t>
    </r>
  </si>
  <si>
    <r>
      <rPr>
        <sz val="12"/>
        <color theme="1"/>
        <rFont val="微軟正黑體"/>
        <family val="2"/>
        <charset val="136"/>
      </rPr>
      <t>村里辦公室電話</t>
    </r>
  </si>
  <si>
    <r>
      <rPr>
        <sz val="12"/>
        <color theme="1"/>
        <rFont val="微軟正黑體"/>
        <family val="2"/>
        <charset val="136"/>
      </rPr>
      <t>設施地址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容人數量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</si>
  <si>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地下樓層數</t>
    </r>
  </si>
  <si>
    <r>
      <rPr>
        <sz val="12"/>
        <color theme="1"/>
        <rFont val="微軟正黑體"/>
        <family val="2"/>
        <charset val="136"/>
      </rPr>
      <t>轄管分局代碼</t>
    </r>
  </si>
  <si>
    <r>
      <rPr>
        <sz val="12"/>
        <color theme="1"/>
        <rFont val="微軟正黑體"/>
        <family val="2"/>
        <charset val="136"/>
      </rPr>
      <t>轄管分局</t>
    </r>
  </si>
  <si>
    <r>
      <rPr>
        <sz val="12"/>
        <color theme="1"/>
        <rFont val="微軟正黑體"/>
        <family val="2"/>
        <charset val="136"/>
      </rPr>
      <t>分局地址</t>
    </r>
  </si>
  <si>
    <r>
      <rPr>
        <sz val="12"/>
        <color theme="1"/>
        <rFont val="微軟正黑體"/>
        <family val="2"/>
        <charset val="136"/>
      </rPr>
      <t>分局電話</t>
    </r>
  </si>
  <si>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</si>
  <si>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</si>
  <si>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</si>
  <si>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</si>
  <si>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</si>
  <si>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</si>
  <si>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</si>
  <si>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</si>
  <si>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</si>
  <si>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</si>
  <si>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</si>
  <si>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</si>
  <si>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</si>
  <si>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</si>
  <si>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</si>
  <si>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</si>
  <si>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</si>
  <si>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</si>
  <si>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</si>
  <si>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</si>
  <si>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</si>
  <si>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</si>
  <si>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</si>
  <si>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</si>
  <si>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</si>
  <si>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</si>
  <si>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</si>
  <si>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</si>
  <si>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</si>
  <si>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</si>
  <si>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</si>
  <si>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</si>
  <si>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</si>
  <si>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</si>
  <si>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</si>
  <si>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</si>
  <si>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</si>
  <si>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</si>
  <si>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</si>
  <si>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</si>
  <si>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</si>
  <si>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</si>
  <si>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</si>
  <si>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</si>
  <si>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</si>
  <si>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</si>
  <si>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</si>
  <si>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</si>
  <si>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</si>
  <si>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</si>
  <si>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</si>
  <si>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</si>
  <si>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</si>
  <si>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</si>
  <si>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</si>
  <si>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</si>
  <si>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</si>
  <si>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</si>
  <si>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t>03</t>
    </r>
    <r>
      <rPr>
        <sz val="12"/>
        <color rgb="FFFF0000"/>
        <rFont val="Calibri"/>
        <family val="2"/>
      </rPr>
      <t>-</t>
    </r>
    <r>
      <rPr>
        <sz val="12"/>
        <color theme="1"/>
        <rFont val="Calibri"/>
        <family val="2"/>
      </rPr>
      <t>758 1072</t>
    </r>
    <phoneticPr fontId="3" type="noConversion"/>
  </si>
  <si>
    <t>容人數量</t>
  </si>
  <si>
    <t>*地址和容量人數分開</t>
    <phoneticPr fontId="3" type="noConversion"/>
  </si>
  <si>
    <t>村里別代號</t>
    <phoneticPr fontId="3" type="noConversion"/>
  </si>
  <si>
    <t>K01</t>
    <phoneticPr fontId="3" type="noConversion"/>
  </si>
  <si>
    <t>K02</t>
    <phoneticPr fontId="3" type="noConversion"/>
  </si>
  <si>
    <t>K03</t>
    <phoneticPr fontId="3" type="noConversion"/>
  </si>
  <si>
    <t>K04</t>
    <phoneticPr fontId="3" type="noConversion"/>
  </si>
  <si>
    <t>*資料統一格式(容人數量、電話)</t>
    <phoneticPr fontId="3" type="noConversion"/>
  </si>
  <si>
    <t>苗栗縣警察局防空疏散避難設施</t>
    <phoneticPr fontId="3" type="noConversion"/>
  </si>
  <si>
    <t>設施代碼</t>
    <phoneticPr fontId="3" type="noConversion"/>
  </si>
  <si>
    <t>PK</t>
    <phoneticPr fontId="3" type="noConversion"/>
  </si>
  <si>
    <t>FK</t>
    <phoneticPr fontId="3" type="noConversion"/>
  </si>
  <si>
    <t>CATEGORY</t>
    <phoneticPr fontId="3" type="noConversion"/>
  </si>
  <si>
    <t>VILLAGE</t>
    <phoneticPr fontId="3" type="noConversion"/>
  </si>
  <si>
    <t>POLICE</t>
    <phoneticPr fontId="3" type="noConversion"/>
  </si>
  <si>
    <t>A01</t>
    <phoneticPr fontId="3" type="noConversion"/>
  </si>
  <si>
    <t>A02</t>
    <phoneticPr fontId="3" type="noConversion"/>
  </si>
  <si>
    <t>A03</t>
    <phoneticPr fontId="3" type="noConversion"/>
  </si>
  <si>
    <t>A04</t>
    <phoneticPr fontId="3" type="noConversion"/>
  </si>
  <si>
    <t>A05</t>
    <phoneticPr fontId="3" type="noConversion"/>
  </si>
  <si>
    <t>A06</t>
    <phoneticPr fontId="3" type="noConversion"/>
  </si>
  <si>
    <t>A07</t>
    <phoneticPr fontId="3" type="noConversion"/>
  </si>
  <si>
    <t>A08</t>
    <phoneticPr fontId="3" type="noConversion"/>
  </si>
  <si>
    <t>A09</t>
    <phoneticPr fontId="3" type="noConversion"/>
  </si>
  <si>
    <t>A10</t>
    <phoneticPr fontId="3" type="noConversion"/>
  </si>
  <si>
    <t>類別</t>
  </si>
  <si>
    <t>地下樓層數</t>
  </si>
  <si>
    <t>村里別</t>
  </si>
  <si>
    <t>村里辦公室</t>
  </si>
  <si>
    <t>村里辦公室電話</t>
  </si>
  <si>
    <t>公寓</t>
  </si>
  <si>
    <t>大埔里</t>
  </si>
  <si>
    <t>竹南鎮公義路1035號</t>
  </si>
  <si>
    <r>
      <t>03</t>
    </r>
    <r>
      <rPr>
        <sz val="12"/>
        <color rgb="FFFF0000"/>
        <rFont val="微軟正黑體"/>
        <family val="2"/>
        <charset val="136"/>
      </rPr>
      <t>-</t>
    </r>
    <r>
      <rPr>
        <sz val="12"/>
        <color theme="1"/>
        <rFont val="微軟正黑體"/>
        <family val="2"/>
        <charset val="136"/>
      </rPr>
      <t>758 1072</t>
    </r>
    <phoneticPr fontId="3" type="noConversion"/>
  </si>
  <si>
    <t>大樓</t>
  </si>
  <si>
    <t>竹南里</t>
  </si>
  <si>
    <t>竹南鎮竹南里中山路 103 號</t>
  </si>
  <si>
    <t>公共設施</t>
  </si>
  <si>
    <t>山佳里</t>
  </si>
  <si>
    <t>竹南鎮山佳里國光街 14 號</t>
  </si>
  <si>
    <t>私營單位</t>
  </si>
  <si>
    <t>埔頂里</t>
  </si>
  <si>
    <t>後龍鎮埔頂里中興路136-1號</t>
  </si>
  <si>
    <t>綠苗里</t>
  </si>
  <si>
    <t>苗栗市綠苗里中正路 766 號</t>
  </si>
  <si>
    <t>民族里</t>
  </si>
  <si>
    <t>忠孝里</t>
  </si>
  <si>
    <t>忠孝里光大街82號</t>
  </si>
  <si>
    <t>信義里</t>
  </si>
  <si>
    <t>信義里信義路53巷1號</t>
  </si>
  <si>
    <t>轄管分局</t>
  </si>
  <si>
    <t>分局地址</t>
  </si>
  <si>
    <t>分局電話</t>
  </si>
  <si>
    <t>竹南分局</t>
  </si>
  <si>
    <t>苗栗縣竹南鎮民族街72號</t>
  </si>
  <si>
    <t>苗栗分局</t>
  </si>
  <si>
    <t>苗栗縣苗栗市金鳳街109號</t>
  </si>
  <si>
    <t>頭份分局</t>
  </si>
  <si>
    <t>苗栗縣頭份市中興路503號</t>
  </si>
  <si>
    <t>VARCHAR2</t>
    <phoneticPr fontId="3" type="noConversion"/>
  </si>
  <si>
    <t>NVARCHAR2</t>
    <phoneticPr fontId="3" type="noConversion"/>
  </si>
  <si>
    <t>INTEGER</t>
    <phoneticPr fontId="3" type="noConversion"/>
  </si>
  <si>
    <t>民族里民族路96號</t>
    <phoneticPr fontId="3" type="noConversion"/>
  </si>
  <si>
    <t>M003</t>
    <phoneticPr fontId="3" type="noConversion"/>
  </si>
  <si>
    <t>樓層代號</t>
    <phoneticPr fontId="3" type="noConversion"/>
  </si>
  <si>
    <t>轄管分局代號</t>
    <phoneticPr fontId="3" type="noConversion"/>
  </si>
  <si>
    <t>類別代號</t>
    <phoneticPr fontId="3" type="noConversion"/>
  </si>
  <si>
    <t>FLOOR</t>
    <phoneticPr fontId="3" type="noConversion"/>
  </si>
  <si>
    <t>F01</t>
    <phoneticPr fontId="3" type="noConversion"/>
  </si>
  <si>
    <t>F02</t>
    <phoneticPr fontId="3" type="noConversion"/>
  </si>
  <si>
    <t>苗栗縣</t>
  </si>
  <si>
    <t>竹南鎮</t>
  </si>
  <si>
    <t>中埔街20號</t>
  </si>
  <si>
    <t>和平街79號</t>
  </si>
  <si>
    <t>龍山路三段142號</t>
  </si>
  <si>
    <t>後龍鎮</t>
  </si>
  <si>
    <t>中華路1498號</t>
  </si>
  <si>
    <t>苗栗市</t>
  </si>
  <si>
    <t>米市街80號</t>
  </si>
  <si>
    <t>博愛街109號</t>
  </si>
  <si>
    <t>頭份市</t>
  </si>
  <si>
    <t>民族里和平路102號</t>
  </si>
  <si>
    <t>忠孝忠孝一路69號</t>
  </si>
  <si>
    <t>信義里中正路65號</t>
  </si>
  <si>
    <t>信義里中正路116號</t>
  </si>
  <si>
    <r>
      <rPr>
        <sz val="12"/>
        <color theme="1"/>
        <rFont val="MS Gothic"/>
        <family val="3"/>
        <charset val="128"/>
      </rPr>
      <t>設施</t>
    </r>
    <r>
      <rPr>
        <sz val="12"/>
        <color theme="1"/>
        <rFont val="Microsoft JhengHei"/>
        <family val="3"/>
      </rPr>
      <t>縣市</t>
    </r>
    <phoneticPr fontId="3" type="noConversion"/>
  </si>
  <si>
    <t>設施鄉鎮</t>
    <phoneticPr fontId="3" type="noConversion"/>
  </si>
  <si>
    <t>設施路名地址</t>
    <phoneticPr fontId="3" type="noConversion"/>
  </si>
  <si>
    <t>容人數量</t>
    <phoneticPr fontId="3" type="noConversion"/>
  </si>
  <si>
    <r>
      <rPr>
        <sz val="12"/>
        <color theme="1"/>
        <rFont val="微軟正黑體"/>
        <family val="2"/>
        <charset val="136"/>
      </rPr>
      <t>地下樓層數</t>
    </r>
    <phoneticPr fontId="3" type="noConversion"/>
  </si>
  <si>
    <t>竹南鎮</t>
    <phoneticPr fontId="3" type="noConversion"/>
  </si>
  <si>
    <t>鄉鎮代號</t>
    <phoneticPr fontId="3" type="noConversion"/>
  </si>
  <si>
    <t>COUNTY</t>
    <phoneticPr fontId="3" type="noConversion"/>
  </si>
  <si>
    <t>B01</t>
    <phoneticPr fontId="3" type="noConversion"/>
  </si>
  <si>
    <t>B02</t>
    <phoneticPr fontId="3" type="noConversion"/>
  </si>
  <si>
    <t>B03</t>
    <phoneticPr fontId="3" type="noConversion"/>
  </si>
  <si>
    <t>B04</t>
    <phoneticPr fontId="3" type="noConversion"/>
  </si>
  <si>
    <r>
      <rPr>
        <b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01</t>
    </r>
    <phoneticPr fontId="3" type="noConversion"/>
  </si>
  <si>
    <t>B02</t>
    <phoneticPr fontId="3" type="noConversion"/>
  </si>
  <si>
    <t>B03</t>
    <phoneticPr fontId="3" type="noConversion"/>
  </si>
  <si>
    <t>B04</t>
    <phoneticPr fontId="3" type="noConversion"/>
  </si>
  <si>
    <t>設施代號</t>
    <phoneticPr fontId="3" type="noConversion"/>
  </si>
  <si>
    <t>1.代號如果確定是位數，可以用CHAR</t>
  </si>
  <si>
    <t>2.型別後面數量先決定</t>
  </si>
  <si>
    <t>3.地下樓層數不用獨立一張表</t>
  </si>
  <si>
    <t>4.轄管範圍的轄管分局代碼可放回避難設施</t>
  </si>
  <si>
    <t>code review fb</t>
    <phoneticPr fontId="3" type="noConversion"/>
  </si>
  <si>
    <t>COUNTRY</t>
    <phoneticPr fontId="3" type="noConversion"/>
  </si>
  <si>
    <t>insert into SHELTER values(</t>
    <phoneticPr fontId="3" type="noConversion"/>
  </si>
  <si>
    <t>);</t>
    <phoneticPr fontId="3" type="noConversion"/>
  </si>
  <si>
    <t>,</t>
    <phoneticPr fontId="3" type="noConversion"/>
  </si>
  <si>
    <t>insert into CATEGORY values(</t>
    <phoneticPr fontId="3" type="noConversion"/>
  </si>
  <si>
    <t>insert into VILLAGE values(</t>
    <phoneticPr fontId="3" type="noConversion"/>
  </si>
  <si>
    <t>insert into POLICE values(</t>
    <phoneticPr fontId="3" type="noConversion"/>
  </si>
  <si>
    <t>insert into COUNTRY values(</t>
    <phoneticPr fontId="3" type="noConversion"/>
  </si>
  <si>
    <t>SHELTER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</si>
</sst>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Calibri"/>
      <family val="2"/>
    </font>
    <font>
      <sz val="12"/>
      <color theme="1"/>
      <name val="Microsoft JhengHei"/>
      <family val="2"/>
    </font>
    <font>
      <sz val="12"/>
      <color theme="1"/>
      <name val="MS Gothic"/>
      <family val="3"/>
      <charset val="128"/>
    </font>
    <font>
      <sz val="12"/>
      <color rgb="FFFF0000"/>
      <name val="微軟正黑體"/>
      <family val="2"/>
      <charset val="136"/>
    </font>
    <font>
      <sz val="12"/>
      <color theme="1"/>
      <name val="Calibri"/>
      <family val="3"/>
      <charset val="128"/>
    </font>
    <font>
      <sz val="12"/>
      <color theme="1"/>
      <name val="Microsoft JhengHei"/>
      <family val="3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K11"/>
  <sheetViews>
    <sheetView workbookViewId="0">
      <selection activeCell="D11" sqref="D11"/>
    </sheetView>
  </sheetViews>
  <sheetFormatPr defaultRowHeight="16.5"/>
  <cols>
    <col min="1" max="1" width="9.5" bestFit="1" customWidth="1"/>
    <col min="2" max="2" width="11.625" bestFit="1" customWidth="1"/>
    <col min="3" max="3" width="7.5" bestFit="1" customWidth="1"/>
    <col min="4" max="4" width="27.875" bestFit="1" customWidth="1"/>
    <col min="5" max="5" width="16.125" bestFit="1" customWidth="1"/>
    <col min="6" max="6" width="39.625" bestFit="1" customWidth="1"/>
    <col min="7" max="7" width="11.625" bestFit="1" customWidth="1"/>
    <col min="8" max="8" width="13.875" bestFit="1" customWidth="1"/>
    <col min="9" max="9" width="9.5" bestFit="1" customWidth="1"/>
    <col min="10" max="10" width="26.125" bestFit="1" customWidth="1"/>
    <col min="11" max="11" width="11.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1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>
        <v>1</v>
      </c>
      <c r="H3" s="2" t="s">
        <v>17</v>
      </c>
      <c r="I3" s="2" t="s">
        <v>18</v>
      </c>
      <c r="J3" s="2" t="s">
        <v>19</v>
      </c>
      <c r="K3" s="2" t="s">
        <v>20</v>
      </c>
    </row>
    <row r="4" spans="1:11">
      <c r="A4" s="2" t="s">
        <v>21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>
        <v>1</v>
      </c>
      <c r="H4" s="2" t="s">
        <v>17</v>
      </c>
      <c r="I4" s="2" t="s">
        <v>18</v>
      </c>
      <c r="J4" s="2" t="s">
        <v>19</v>
      </c>
      <c r="K4" s="2" t="s">
        <v>20</v>
      </c>
    </row>
    <row r="5" spans="1:11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>
        <v>1</v>
      </c>
      <c r="H5" s="2" t="s">
        <v>17</v>
      </c>
      <c r="I5" s="2" t="s">
        <v>18</v>
      </c>
      <c r="J5" s="2" t="s">
        <v>19</v>
      </c>
      <c r="K5" s="2" t="s">
        <v>20</v>
      </c>
    </row>
    <row r="6" spans="1:11" ht="31.5">
      <c r="A6" s="2" t="s">
        <v>11</v>
      </c>
      <c r="B6" s="2" t="s">
        <v>38</v>
      </c>
      <c r="C6" s="2" t="s">
        <v>39</v>
      </c>
      <c r="D6" s="2" t="s">
        <v>40</v>
      </c>
      <c r="E6" s="2" t="s">
        <v>41</v>
      </c>
      <c r="F6" s="3" t="s">
        <v>42</v>
      </c>
      <c r="G6" s="2">
        <v>1</v>
      </c>
      <c r="H6" s="2" t="s">
        <v>43</v>
      </c>
      <c r="I6" s="2" t="s">
        <v>44</v>
      </c>
      <c r="J6" s="2" t="s">
        <v>45</v>
      </c>
      <c r="K6" s="2" t="s">
        <v>46</v>
      </c>
    </row>
    <row r="7" spans="1:11" ht="31.5">
      <c r="A7" s="2" t="s">
        <v>21</v>
      </c>
      <c r="B7" s="2" t="s">
        <v>38</v>
      </c>
      <c r="C7" s="2" t="s">
        <v>39</v>
      </c>
      <c r="D7" s="2" t="s">
        <v>40</v>
      </c>
      <c r="E7" s="2" t="s">
        <v>41</v>
      </c>
      <c r="F7" s="3" t="s">
        <v>47</v>
      </c>
      <c r="G7" s="2">
        <v>2</v>
      </c>
      <c r="H7" s="2" t="s">
        <v>43</v>
      </c>
      <c r="I7" s="2" t="s">
        <v>44</v>
      </c>
      <c r="J7" s="2" t="s">
        <v>45</v>
      </c>
      <c r="K7" s="2" t="s">
        <v>46</v>
      </c>
    </row>
    <row r="8" spans="1:11">
      <c r="A8" s="2" t="s">
        <v>32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52</v>
      </c>
      <c r="G8" s="2">
        <v>1</v>
      </c>
      <c r="H8" s="2" t="s">
        <v>53</v>
      </c>
      <c r="I8" s="2" t="s">
        <v>54</v>
      </c>
      <c r="J8" s="2" t="s">
        <v>55</v>
      </c>
      <c r="K8" s="2" t="s">
        <v>56</v>
      </c>
    </row>
    <row r="9" spans="1:11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>
        <v>1</v>
      </c>
      <c r="H9" s="2" t="s">
        <v>53</v>
      </c>
      <c r="I9" s="2" t="s">
        <v>54</v>
      </c>
      <c r="J9" s="2" t="s">
        <v>55</v>
      </c>
      <c r="K9" s="2" t="s">
        <v>56</v>
      </c>
    </row>
    <row r="10" spans="1:11">
      <c r="A10" s="2" t="s">
        <v>11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67</v>
      </c>
      <c r="G10" s="2">
        <v>1</v>
      </c>
      <c r="H10" s="2" t="s">
        <v>53</v>
      </c>
      <c r="I10" s="2" t="s">
        <v>54</v>
      </c>
      <c r="J10" s="2" t="s">
        <v>55</v>
      </c>
      <c r="K10" s="2" t="s">
        <v>56</v>
      </c>
    </row>
    <row r="11" spans="1:11">
      <c r="A11" s="2" t="s">
        <v>57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68</v>
      </c>
      <c r="G11" s="2">
        <v>1</v>
      </c>
      <c r="H11" s="2" t="s">
        <v>53</v>
      </c>
      <c r="I11" s="2" t="s">
        <v>54</v>
      </c>
      <c r="J11" s="2" t="s">
        <v>55</v>
      </c>
      <c r="K11" s="2" t="s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7FA8-8865-44C2-BF7E-E03D7D82877D}">
  <dimension ref="A1:N20"/>
  <sheetViews>
    <sheetView topLeftCell="F1" workbookViewId="0">
      <selection activeCell="I11" sqref="I11"/>
    </sheetView>
  </sheetViews>
  <sheetFormatPr defaultColWidth="12" defaultRowHeight="16.5"/>
  <cols>
    <col min="4" max="4" width="27.75" customWidth="1"/>
    <col min="5" max="5" width="23.125" customWidth="1"/>
    <col min="6" max="8" width="34" customWidth="1"/>
    <col min="9" max="9" width="23.125" style="4" customWidth="1"/>
    <col min="10" max="10" width="23.125" customWidth="1"/>
    <col min="13" max="13" width="28.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155</v>
      </c>
      <c r="G1" s="17" t="s">
        <v>156</v>
      </c>
      <c r="H1" s="17" t="s">
        <v>157</v>
      </c>
      <c r="I1" s="5" t="s">
        <v>70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2" t="s">
        <v>11</v>
      </c>
      <c r="B2" s="2" t="s">
        <v>12</v>
      </c>
      <c r="C2" s="2" t="s">
        <v>13</v>
      </c>
      <c r="D2" s="2" t="s">
        <v>14</v>
      </c>
      <c r="E2" s="2" t="s">
        <v>69</v>
      </c>
      <c r="F2" s="2" t="s">
        <v>140</v>
      </c>
      <c r="G2" s="2" t="s">
        <v>141</v>
      </c>
      <c r="H2" s="2" t="s">
        <v>142</v>
      </c>
      <c r="I2" s="6">
        <v>100</v>
      </c>
      <c r="J2" s="2">
        <v>1</v>
      </c>
      <c r="K2" s="2" t="s">
        <v>17</v>
      </c>
      <c r="L2" s="2" t="s">
        <v>18</v>
      </c>
      <c r="M2" s="2" t="s">
        <v>19</v>
      </c>
      <c r="N2" s="2" t="s">
        <v>20</v>
      </c>
    </row>
    <row r="3" spans="1:14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140</v>
      </c>
      <c r="G3" s="2" t="s">
        <v>141</v>
      </c>
      <c r="H3" s="2" t="s">
        <v>143</v>
      </c>
      <c r="I3" s="6">
        <v>3142</v>
      </c>
      <c r="J3" s="2">
        <v>1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>
      <c r="A4" s="2" t="s">
        <v>21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140</v>
      </c>
      <c r="G4" s="2" t="s">
        <v>141</v>
      </c>
      <c r="H4" s="2" t="s">
        <v>144</v>
      </c>
      <c r="I4" s="6">
        <v>1072</v>
      </c>
      <c r="J4" s="2">
        <v>1</v>
      </c>
      <c r="K4" s="2" t="s">
        <v>17</v>
      </c>
      <c r="L4" s="2" t="s">
        <v>18</v>
      </c>
      <c r="M4" s="2" t="s">
        <v>19</v>
      </c>
      <c r="N4" s="2" t="s">
        <v>20</v>
      </c>
    </row>
    <row r="5" spans="1:14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140</v>
      </c>
      <c r="G5" s="2" t="s">
        <v>145</v>
      </c>
      <c r="H5" s="2" t="s">
        <v>146</v>
      </c>
      <c r="I5" s="6">
        <v>32</v>
      </c>
      <c r="J5" s="2">
        <v>1</v>
      </c>
      <c r="K5" s="2" t="s">
        <v>17</v>
      </c>
      <c r="L5" s="2" t="s">
        <v>18</v>
      </c>
      <c r="M5" s="2" t="s">
        <v>19</v>
      </c>
      <c r="N5" s="2" t="s">
        <v>20</v>
      </c>
    </row>
    <row r="6" spans="1:14">
      <c r="A6" s="2" t="s">
        <v>11</v>
      </c>
      <c r="B6" s="2" t="s">
        <v>38</v>
      </c>
      <c r="C6" s="2" t="s">
        <v>39</v>
      </c>
      <c r="D6" s="2" t="s">
        <v>40</v>
      </c>
      <c r="E6" s="2" t="s">
        <v>41</v>
      </c>
      <c r="F6" s="3" t="s">
        <v>140</v>
      </c>
      <c r="G6" s="3" t="s">
        <v>147</v>
      </c>
      <c r="H6" s="3" t="s">
        <v>148</v>
      </c>
      <c r="I6" s="7">
        <v>106</v>
      </c>
      <c r="J6" s="2">
        <v>1</v>
      </c>
      <c r="K6" s="2" t="s">
        <v>43</v>
      </c>
      <c r="L6" s="2" t="s">
        <v>44</v>
      </c>
      <c r="M6" s="2" t="s">
        <v>45</v>
      </c>
      <c r="N6" s="2" t="s">
        <v>46</v>
      </c>
    </row>
    <row r="7" spans="1:14">
      <c r="A7" s="2" t="s">
        <v>21</v>
      </c>
      <c r="B7" s="2" t="s">
        <v>38</v>
      </c>
      <c r="C7" s="2" t="s">
        <v>39</v>
      </c>
      <c r="D7" s="2" t="s">
        <v>40</v>
      </c>
      <c r="E7" s="2" t="s">
        <v>41</v>
      </c>
      <c r="F7" s="3" t="s">
        <v>140</v>
      </c>
      <c r="G7" s="3" t="s">
        <v>147</v>
      </c>
      <c r="H7" s="3" t="s">
        <v>149</v>
      </c>
      <c r="I7" s="7">
        <v>2038</v>
      </c>
      <c r="J7" s="2">
        <v>2</v>
      </c>
      <c r="K7" s="2" t="s">
        <v>43</v>
      </c>
      <c r="L7" s="2" t="s">
        <v>44</v>
      </c>
      <c r="M7" s="2" t="s">
        <v>45</v>
      </c>
      <c r="N7" s="2" t="s">
        <v>46</v>
      </c>
    </row>
    <row r="8" spans="1:14">
      <c r="A8" s="2" t="s">
        <v>32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140</v>
      </c>
      <c r="G8" s="2" t="s">
        <v>150</v>
      </c>
      <c r="H8" s="2" t="s">
        <v>151</v>
      </c>
      <c r="I8" s="6">
        <v>353</v>
      </c>
      <c r="J8" s="2">
        <v>1</v>
      </c>
      <c r="K8" s="2" t="s">
        <v>53</v>
      </c>
      <c r="L8" s="2" t="s">
        <v>54</v>
      </c>
      <c r="M8" s="2" t="s">
        <v>55</v>
      </c>
      <c r="N8" s="2" t="s">
        <v>56</v>
      </c>
    </row>
    <row r="9" spans="1:14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140</v>
      </c>
      <c r="G9" s="2" t="s">
        <v>150</v>
      </c>
      <c r="H9" s="2" t="s">
        <v>152</v>
      </c>
      <c r="I9" s="6">
        <v>501</v>
      </c>
      <c r="J9" s="2">
        <v>1</v>
      </c>
      <c r="K9" s="2" t="s">
        <v>53</v>
      </c>
      <c r="L9" s="2" t="s">
        <v>54</v>
      </c>
      <c r="M9" s="2" t="s">
        <v>55</v>
      </c>
      <c r="N9" s="2" t="s">
        <v>56</v>
      </c>
    </row>
    <row r="10" spans="1:14">
      <c r="A10" s="2" t="s">
        <v>11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140</v>
      </c>
      <c r="G10" s="2" t="s">
        <v>150</v>
      </c>
      <c r="H10" s="2" t="s">
        <v>153</v>
      </c>
      <c r="I10" s="6">
        <v>194</v>
      </c>
      <c r="J10" s="2">
        <v>1</v>
      </c>
      <c r="K10" s="2" t="s">
        <v>53</v>
      </c>
      <c r="L10" s="2" t="s">
        <v>54</v>
      </c>
      <c r="M10" s="2" t="s">
        <v>55</v>
      </c>
      <c r="N10" s="2" t="s">
        <v>56</v>
      </c>
    </row>
    <row r="11" spans="1:14">
      <c r="A11" s="2" t="s">
        <v>57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140</v>
      </c>
      <c r="G11" s="2" t="s">
        <v>150</v>
      </c>
      <c r="H11" s="2" t="s">
        <v>154</v>
      </c>
      <c r="I11" s="6">
        <v>78</v>
      </c>
      <c r="J11" s="2">
        <v>1</v>
      </c>
      <c r="K11" s="2" t="s">
        <v>53</v>
      </c>
      <c r="L11" s="2" t="s">
        <v>54</v>
      </c>
      <c r="M11" s="2" t="s">
        <v>55</v>
      </c>
      <c r="N11" s="2" t="s">
        <v>56</v>
      </c>
    </row>
    <row r="19" spans="1:1">
      <c r="A19" t="s">
        <v>71</v>
      </c>
    </row>
    <row r="20" spans="1:1">
      <c r="A20" t="s"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2FF0-E201-4642-AC89-0EAA9664C3A3}">
  <dimension ref="A1:K38"/>
  <sheetViews>
    <sheetView topLeftCell="A10" workbookViewId="0">
      <selection activeCell="A20" sqref="A20:B23"/>
    </sheetView>
  </sheetViews>
  <sheetFormatPr defaultColWidth="12" defaultRowHeight="15.75"/>
  <cols>
    <col min="1" max="1" width="12" style="9"/>
    <col min="2" max="2" width="13.125" style="9" customWidth="1"/>
    <col min="3" max="3" width="17.875" style="9" customWidth="1"/>
    <col min="4" max="4" width="29.625" style="9" customWidth="1"/>
    <col min="5" max="5" width="13.375" style="9" customWidth="1"/>
    <col min="6" max="6" width="34" style="9" customWidth="1"/>
    <col min="7" max="7" width="23.125" style="13" customWidth="1"/>
    <col min="8" max="8" width="23.125" style="9" customWidth="1"/>
    <col min="9" max="9" width="14.75" style="9" customWidth="1"/>
    <col min="10" max="10" width="12" style="9"/>
    <col min="11" max="11" width="28.625" style="9" customWidth="1"/>
    <col min="12" max="16384" width="12" style="9"/>
  </cols>
  <sheetData>
    <row r="1" spans="1:11">
      <c r="A1" s="21" t="s">
        <v>78</v>
      </c>
      <c r="B1" s="21"/>
      <c r="C1" s="21"/>
      <c r="D1" s="21"/>
      <c r="E1" s="21"/>
      <c r="F1" s="21"/>
      <c r="G1" s="21"/>
    </row>
    <row r="2" spans="1:11">
      <c r="A2" s="10" t="s">
        <v>80</v>
      </c>
      <c r="B2" s="10" t="s">
        <v>81</v>
      </c>
      <c r="C2" s="10" t="s">
        <v>81</v>
      </c>
      <c r="D2" s="10" t="s">
        <v>81</v>
      </c>
      <c r="E2" s="10"/>
      <c r="F2" s="10"/>
      <c r="G2" s="10" t="s">
        <v>81</v>
      </c>
      <c r="H2" s="10" t="s">
        <v>81</v>
      </c>
    </row>
    <row r="3" spans="1:11">
      <c r="A3" s="10" t="s">
        <v>171</v>
      </c>
      <c r="B3" s="10" t="s">
        <v>95</v>
      </c>
      <c r="C3" s="10" t="s">
        <v>72</v>
      </c>
      <c r="D3" s="10" t="s">
        <v>161</v>
      </c>
      <c r="E3" s="10" t="s">
        <v>157</v>
      </c>
      <c r="F3" s="10" t="s">
        <v>158</v>
      </c>
      <c r="G3" s="10" t="s">
        <v>159</v>
      </c>
      <c r="H3" s="1" t="s">
        <v>7</v>
      </c>
    </row>
    <row r="4" spans="1:11">
      <c r="A4" s="12" t="s">
        <v>129</v>
      </c>
      <c r="B4" s="12" t="s">
        <v>129</v>
      </c>
      <c r="C4" s="12" t="s">
        <v>129</v>
      </c>
      <c r="D4" s="12" t="s">
        <v>130</v>
      </c>
      <c r="E4" s="12" t="s">
        <v>130</v>
      </c>
      <c r="F4" s="12" t="s">
        <v>131</v>
      </c>
      <c r="G4" s="12" t="s">
        <v>129</v>
      </c>
      <c r="H4" s="12" t="s">
        <v>129</v>
      </c>
    </row>
    <row r="5" spans="1:11">
      <c r="A5" s="12" t="s">
        <v>85</v>
      </c>
      <c r="B5" s="12" t="s">
        <v>73</v>
      </c>
      <c r="C5" s="12" t="s">
        <v>12</v>
      </c>
      <c r="D5" s="12" t="s">
        <v>163</v>
      </c>
      <c r="E5" s="12" t="s">
        <v>142</v>
      </c>
      <c r="F5" s="12">
        <v>100</v>
      </c>
      <c r="G5" s="12" t="s">
        <v>138</v>
      </c>
      <c r="H5" s="12" t="s">
        <v>17</v>
      </c>
    </row>
    <row r="6" spans="1:11">
      <c r="A6" s="12" t="s">
        <v>86</v>
      </c>
      <c r="B6" s="12" t="s">
        <v>74</v>
      </c>
      <c r="C6" s="12" t="s">
        <v>22</v>
      </c>
      <c r="D6" s="12" t="s">
        <v>163</v>
      </c>
      <c r="E6" s="12" t="s">
        <v>143</v>
      </c>
      <c r="F6" s="12">
        <v>3142</v>
      </c>
      <c r="G6" s="12" t="s">
        <v>138</v>
      </c>
      <c r="H6" s="12" t="s">
        <v>17</v>
      </c>
    </row>
    <row r="7" spans="1:11">
      <c r="A7" s="12" t="s">
        <v>87</v>
      </c>
      <c r="B7" s="12" t="s">
        <v>74</v>
      </c>
      <c r="C7" s="12" t="s">
        <v>27</v>
      </c>
      <c r="D7" s="12" t="s">
        <v>163</v>
      </c>
      <c r="E7" s="12" t="s">
        <v>144</v>
      </c>
      <c r="F7" s="12">
        <v>1072</v>
      </c>
      <c r="G7" s="12" t="s">
        <v>138</v>
      </c>
      <c r="H7" s="12" t="s">
        <v>17</v>
      </c>
    </row>
    <row r="8" spans="1:11">
      <c r="A8" s="12" t="s">
        <v>88</v>
      </c>
      <c r="B8" s="12" t="s">
        <v>75</v>
      </c>
      <c r="C8" s="12" t="s">
        <v>33</v>
      </c>
      <c r="D8" s="12" t="s">
        <v>164</v>
      </c>
      <c r="E8" s="12" t="s">
        <v>146</v>
      </c>
      <c r="F8" s="12">
        <v>32</v>
      </c>
      <c r="G8" s="12" t="s">
        <v>138</v>
      </c>
      <c r="H8" s="12" t="s">
        <v>17</v>
      </c>
    </row>
    <row r="9" spans="1:11">
      <c r="A9" s="12" t="s">
        <v>89</v>
      </c>
      <c r="B9" s="12" t="s">
        <v>73</v>
      </c>
      <c r="C9" s="12" t="s">
        <v>38</v>
      </c>
      <c r="D9" s="12" t="s">
        <v>165</v>
      </c>
      <c r="E9" s="12" t="s">
        <v>148</v>
      </c>
      <c r="F9" s="12">
        <v>106</v>
      </c>
      <c r="G9" s="12" t="s">
        <v>138</v>
      </c>
      <c r="H9" s="12" t="s">
        <v>43</v>
      </c>
    </row>
    <row r="10" spans="1:11">
      <c r="A10" s="12" t="s">
        <v>90</v>
      </c>
      <c r="B10" s="12" t="s">
        <v>74</v>
      </c>
      <c r="C10" s="12" t="s">
        <v>38</v>
      </c>
      <c r="D10" s="12" t="s">
        <v>165</v>
      </c>
      <c r="E10" s="12" t="s">
        <v>149</v>
      </c>
      <c r="F10" s="12">
        <v>2038</v>
      </c>
      <c r="G10" s="12" t="s">
        <v>139</v>
      </c>
      <c r="H10" s="12" t="s">
        <v>43</v>
      </c>
    </row>
    <row r="11" spans="1:11">
      <c r="A11" s="12" t="s">
        <v>91</v>
      </c>
      <c r="B11" s="12" t="s">
        <v>75</v>
      </c>
      <c r="C11" s="12" t="s">
        <v>48</v>
      </c>
      <c r="D11" s="12" t="s">
        <v>166</v>
      </c>
      <c r="E11" s="12" t="s">
        <v>151</v>
      </c>
      <c r="F11" s="12">
        <v>353</v>
      </c>
      <c r="G11" s="12" t="s">
        <v>138</v>
      </c>
      <c r="H11" s="12" t="s">
        <v>53</v>
      </c>
    </row>
    <row r="12" spans="1:11">
      <c r="A12" s="12" t="s">
        <v>92</v>
      </c>
      <c r="B12" s="12" t="s">
        <v>76</v>
      </c>
      <c r="C12" s="12" t="s">
        <v>58</v>
      </c>
      <c r="D12" s="12" t="s">
        <v>166</v>
      </c>
      <c r="E12" s="12" t="s">
        <v>152</v>
      </c>
      <c r="F12" s="12">
        <v>501</v>
      </c>
      <c r="G12" s="12" t="s">
        <v>138</v>
      </c>
      <c r="H12" s="12" t="s">
        <v>53</v>
      </c>
    </row>
    <row r="13" spans="1:11">
      <c r="A13" s="12" t="s">
        <v>93</v>
      </c>
      <c r="B13" s="12" t="s">
        <v>73</v>
      </c>
      <c r="C13" s="12" t="s">
        <v>63</v>
      </c>
      <c r="D13" s="12" t="s">
        <v>166</v>
      </c>
      <c r="E13" s="12" t="s">
        <v>153</v>
      </c>
      <c r="F13" s="12">
        <v>194</v>
      </c>
      <c r="G13" s="12" t="s">
        <v>138</v>
      </c>
      <c r="H13" s="12" t="s">
        <v>53</v>
      </c>
    </row>
    <row r="14" spans="1:11">
      <c r="A14" s="12" t="s">
        <v>94</v>
      </c>
      <c r="B14" s="12" t="s">
        <v>76</v>
      </c>
      <c r="C14" s="12" t="s">
        <v>63</v>
      </c>
      <c r="D14" s="12" t="s">
        <v>166</v>
      </c>
      <c r="E14" s="12" t="s">
        <v>154</v>
      </c>
      <c r="F14" s="12">
        <v>78</v>
      </c>
      <c r="G14" s="12" t="s">
        <v>138</v>
      </c>
      <c r="H14" s="12" t="s">
        <v>133</v>
      </c>
    </row>
    <row r="15" spans="1:11">
      <c r="G15" s="9"/>
      <c r="H15" s="13"/>
    </row>
    <row r="16" spans="1:11">
      <c r="A16" s="21" t="s">
        <v>82</v>
      </c>
      <c r="B16" s="21"/>
      <c r="D16" s="21" t="s">
        <v>83</v>
      </c>
      <c r="E16" s="21"/>
      <c r="F16" s="21"/>
      <c r="G16" s="21"/>
      <c r="I16" s="21" t="s">
        <v>162</v>
      </c>
      <c r="J16" s="21"/>
      <c r="K16" s="21"/>
    </row>
    <row r="17" spans="1:11">
      <c r="A17" s="8" t="s">
        <v>80</v>
      </c>
      <c r="B17" s="8"/>
      <c r="D17" s="8" t="s">
        <v>80</v>
      </c>
      <c r="E17" s="8"/>
      <c r="F17" s="8"/>
      <c r="G17" s="8"/>
      <c r="I17" s="8" t="s">
        <v>80</v>
      </c>
      <c r="J17" s="8"/>
      <c r="K17" s="8"/>
    </row>
    <row r="18" spans="1:11">
      <c r="A18" s="8" t="s">
        <v>136</v>
      </c>
      <c r="B18" s="8" t="s">
        <v>95</v>
      </c>
      <c r="D18" s="8" t="s">
        <v>72</v>
      </c>
      <c r="E18" s="8" t="s">
        <v>97</v>
      </c>
      <c r="F18" s="8" t="s">
        <v>98</v>
      </c>
      <c r="G18" s="8" t="s">
        <v>99</v>
      </c>
      <c r="H18" s="18"/>
      <c r="I18" s="10" t="s">
        <v>161</v>
      </c>
      <c r="J18" s="10" t="s">
        <v>155</v>
      </c>
      <c r="K18" s="10" t="s">
        <v>156</v>
      </c>
    </row>
    <row r="19" spans="1:11">
      <c r="A19" s="11" t="s">
        <v>129</v>
      </c>
      <c r="B19" s="11" t="s">
        <v>130</v>
      </c>
      <c r="D19" s="11" t="s">
        <v>129</v>
      </c>
      <c r="E19" s="11" t="s">
        <v>130</v>
      </c>
      <c r="F19" s="11" t="s">
        <v>130</v>
      </c>
      <c r="G19" s="11" t="s">
        <v>129</v>
      </c>
      <c r="I19" s="12" t="s">
        <v>130</v>
      </c>
      <c r="J19" s="12" t="s">
        <v>130</v>
      </c>
      <c r="K19" s="12" t="s">
        <v>130</v>
      </c>
    </row>
    <row r="20" spans="1:11">
      <c r="A20" s="11" t="s">
        <v>73</v>
      </c>
      <c r="B20" s="11" t="s">
        <v>100</v>
      </c>
      <c r="D20" s="11" t="s">
        <v>12</v>
      </c>
      <c r="E20" s="11" t="s">
        <v>101</v>
      </c>
      <c r="F20" s="11" t="s">
        <v>102</v>
      </c>
      <c r="G20" s="11" t="s">
        <v>103</v>
      </c>
      <c r="I20" s="12" t="s">
        <v>163</v>
      </c>
      <c r="J20" s="12" t="s">
        <v>140</v>
      </c>
      <c r="K20" s="12" t="s">
        <v>160</v>
      </c>
    </row>
    <row r="21" spans="1:11">
      <c r="A21" s="11" t="s">
        <v>74</v>
      </c>
      <c r="B21" s="11" t="s">
        <v>104</v>
      </c>
      <c r="D21" s="11" t="s">
        <v>22</v>
      </c>
      <c r="E21" s="11" t="s">
        <v>105</v>
      </c>
      <c r="F21" s="11" t="s">
        <v>106</v>
      </c>
      <c r="G21" s="11" t="s">
        <v>25</v>
      </c>
      <c r="I21" s="12" t="s">
        <v>164</v>
      </c>
      <c r="J21" s="12" t="s">
        <v>140</v>
      </c>
      <c r="K21" s="12" t="s">
        <v>145</v>
      </c>
    </row>
    <row r="22" spans="1:11">
      <c r="A22" s="11" t="s">
        <v>75</v>
      </c>
      <c r="B22" s="11" t="s">
        <v>107</v>
      </c>
      <c r="D22" s="11" t="s">
        <v>27</v>
      </c>
      <c r="E22" s="11" t="s">
        <v>108</v>
      </c>
      <c r="F22" s="11" t="s">
        <v>109</v>
      </c>
      <c r="G22" s="11" t="s">
        <v>30</v>
      </c>
      <c r="I22" s="12" t="s">
        <v>165</v>
      </c>
      <c r="J22" s="12" t="s">
        <v>140</v>
      </c>
      <c r="K22" s="12" t="s">
        <v>147</v>
      </c>
    </row>
    <row r="23" spans="1:11">
      <c r="A23" s="11" t="s">
        <v>76</v>
      </c>
      <c r="B23" s="11" t="s">
        <v>110</v>
      </c>
      <c r="D23" s="11" t="s">
        <v>33</v>
      </c>
      <c r="E23" s="11" t="s">
        <v>111</v>
      </c>
      <c r="F23" s="11" t="s">
        <v>112</v>
      </c>
      <c r="G23" s="11" t="s">
        <v>36</v>
      </c>
      <c r="I23" s="12" t="s">
        <v>166</v>
      </c>
      <c r="J23" s="12" t="s">
        <v>140</v>
      </c>
      <c r="K23" s="12" t="s">
        <v>150</v>
      </c>
    </row>
    <row r="24" spans="1:11">
      <c r="D24" s="11" t="s">
        <v>38</v>
      </c>
      <c r="E24" s="11" t="s">
        <v>113</v>
      </c>
      <c r="F24" s="11" t="s">
        <v>114</v>
      </c>
      <c r="G24" s="11" t="s">
        <v>41</v>
      </c>
    </row>
    <row r="25" spans="1:11">
      <c r="D25" s="11" t="s">
        <v>48</v>
      </c>
      <c r="E25" s="11" t="s">
        <v>115</v>
      </c>
      <c r="F25" s="11" t="s">
        <v>132</v>
      </c>
      <c r="G25" s="11" t="s">
        <v>51</v>
      </c>
    </row>
    <row r="26" spans="1:11">
      <c r="D26" s="11" t="s">
        <v>58</v>
      </c>
      <c r="E26" s="11" t="s">
        <v>116</v>
      </c>
      <c r="F26" s="11" t="s">
        <v>117</v>
      </c>
      <c r="G26" s="11" t="s">
        <v>61</v>
      </c>
    </row>
    <row r="27" spans="1:11">
      <c r="D27" s="14" t="s">
        <v>63</v>
      </c>
      <c r="E27" s="11" t="s">
        <v>118</v>
      </c>
      <c r="F27" s="11" t="s">
        <v>119</v>
      </c>
      <c r="G27" s="11" t="s">
        <v>66</v>
      </c>
    </row>
    <row r="28" spans="1:11">
      <c r="D28" s="15"/>
      <c r="G28" s="9"/>
    </row>
    <row r="29" spans="1:11">
      <c r="A29" s="21" t="s">
        <v>84</v>
      </c>
      <c r="B29" s="21"/>
      <c r="C29" s="21"/>
      <c r="D29" s="22"/>
      <c r="F29" s="23" t="s">
        <v>137</v>
      </c>
      <c r="G29" s="24"/>
      <c r="H29" s="19"/>
    </row>
    <row r="30" spans="1:11">
      <c r="A30" s="8" t="s">
        <v>80</v>
      </c>
      <c r="B30" s="8"/>
      <c r="C30" s="8"/>
      <c r="D30" s="8"/>
      <c r="F30" s="8" t="s">
        <v>80</v>
      </c>
      <c r="G30" s="8"/>
    </row>
    <row r="31" spans="1:11">
      <c r="A31" s="8" t="s">
        <v>135</v>
      </c>
      <c r="B31" s="8" t="s">
        <v>120</v>
      </c>
      <c r="C31" s="8" t="s">
        <v>121</v>
      </c>
      <c r="D31" s="8" t="s">
        <v>122</v>
      </c>
      <c r="F31" s="8" t="s">
        <v>134</v>
      </c>
      <c r="G31" s="10" t="s">
        <v>96</v>
      </c>
    </row>
    <row r="32" spans="1:11">
      <c r="A32" s="11" t="s">
        <v>129</v>
      </c>
      <c r="B32" s="11" t="s">
        <v>130</v>
      </c>
      <c r="C32" s="11" t="s">
        <v>130</v>
      </c>
      <c r="D32" s="11" t="s">
        <v>129</v>
      </c>
      <c r="F32" s="11" t="s">
        <v>129</v>
      </c>
      <c r="G32" s="12" t="s">
        <v>129</v>
      </c>
    </row>
    <row r="33" spans="1:7">
      <c r="A33" s="11" t="s">
        <v>17</v>
      </c>
      <c r="B33" s="11" t="s">
        <v>123</v>
      </c>
      <c r="C33" s="11" t="s">
        <v>124</v>
      </c>
      <c r="D33" s="11" t="s">
        <v>20</v>
      </c>
      <c r="F33" s="11" t="s">
        <v>138</v>
      </c>
      <c r="G33" s="12">
        <v>1</v>
      </c>
    </row>
    <row r="34" spans="1:7">
      <c r="A34" s="11" t="s">
        <v>43</v>
      </c>
      <c r="B34" s="11" t="s">
        <v>125</v>
      </c>
      <c r="C34" s="11" t="s">
        <v>126</v>
      </c>
      <c r="D34" s="11" t="s">
        <v>46</v>
      </c>
      <c r="F34" s="11" t="s">
        <v>139</v>
      </c>
      <c r="G34" s="12">
        <v>2</v>
      </c>
    </row>
    <row r="35" spans="1:7">
      <c r="A35" s="11" t="s">
        <v>53</v>
      </c>
      <c r="B35" s="11" t="s">
        <v>127</v>
      </c>
      <c r="C35" s="11" t="s">
        <v>128</v>
      </c>
      <c r="D35" s="11" t="s">
        <v>56</v>
      </c>
      <c r="G35" s="9"/>
    </row>
    <row r="36" spans="1:7">
      <c r="G36" s="9"/>
    </row>
    <row r="37" spans="1:7">
      <c r="G37" s="9"/>
    </row>
    <row r="38" spans="1:7">
      <c r="G38" s="9"/>
    </row>
  </sheetData>
  <mergeCells count="6">
    <mergeCell ref="I16:K16"/>
    <mergeCell ref="A1:G1"/>
    <mergeCell ref="A16:B16"/>
    <mergeCell ref="D16:G16"/>
    <mergeCell ref="A29:D29"/>
    <mergeCell ref="F29:G2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1EB0-E86A-4B5E-9AA0-6F994EEF9389}">
  <dimension ref="A1:H50"/>
  <sheetViews>
    <sheetView tabSelected="1" topLeftCell="A19" zoomScale="71" zoomScaleNormal="71" workbookViewId="0">
      <selection activeCell="D31" sqref="D31"/>
    </sheetView>
  </sheetViews>
  <sheetFormatPr defaultColWidth="12" defaultRowHeight="15.75"/>
  <cols>
    <col min="1" max="1" width="12" style="9"/>
    <col min="2" max="2" width="13.125" style="9" customWidth="1"/>
    <col min="3" max="3" width="17.875" style="9" customWidth="1"/>
    <col min="4" max="4" width="20.625" style="9" customWidth="1"/>
    <col min="5" max="5" width="15.75" style="9" customWidth="1"/>
    <col min="6" max="6" width="34" style="9" customWidth="1"/>
    <col min="7" max="7" width="23.125" style="13" customWidth="1"/>
    <col min="8" max="8" width="23.125" style="9" customWidth="1"/>
    <col min="9" max="9" width="14.75" style="9" customWidth="1"/>
    <col min="10" max="10" width="15.5" style="9" customWidth="1"/>
    <col min="11" max="11" width="28.625" style="9" customWidth="1"/>
    <col min="12" max="16384" width="12" style="9"/>
  </cols>
  <sheetData>
    <row r="1" spans="1:8">
      <c r="A1" s="21" t="s">
        <v>185</v>
      </c>
      <c r="B1" s="21"/>
      <c r="C1" s="21"/>
      <c r="D1" s="21"/>
      <c r="E1" s="21"/>
      <c r="F1" s="21"/>
      <c r="G1" s="21"/>
    </row>
    <row r="2" spans="1:8">
      <c r="A2" s="10" t="s">
        <v>80</v>
      </c>
      <c r="B2" s="10" t="s">
        <v>81</v>
      </c>
      <c r="C2" s="10" t="s">
        <v>81</v>
      </c>
      <c r="D2" s="10" t="s">
        <v>81</v>
      </c>
      <c r="E2" s="10"/>
      <c r="F2" s="10"/>
      <c r="G2" s="10"/>
      <c r="H2" s="10" t="s">
        <v>81</v>
      </c>
    </row>
    <row r="3" spans="1:8">
      <c r="A3" s="10" t="s">
        <v>79</v>
      </c>
      <c r="B3" s="10" t="s">
        <v>95</v>
      </c>
      <c r="C3" s="10" t="s">
        <v>72</v>
      </c>
      <c r="D3" s="10" t="s">
        <v>161</v>
      </c>
      <c r="E3" s="10" t="s">
        <v>157</v>
      </c>
      <c r="F3" s="10" t="s">
        <v>158</v>
      </c>
      <c r="G3" s="10" t="s">
        <v>159</v>
      </c>
      <c r="H3" s="1" t="s">
        <v>7</v>
      </c>
    </row>
    <row r="4" spans="1:8">
      <c r="A4" s="12" t="s">
        <v>129</v>
      </c>
      <c r="B4" s="12" t="s">
        <v>129</v>
      </c>
      <c r="C4" s="12" t="s">
        <v>129</v>
      </c>
      <c r="D4" s="12" t="s">
        <v>130</v>
      </c>
      <c r="E4" s="12" t="s">
        <v>130</v>
      </c>
      <c r="F4" s="12" t="s">
        <v>131</v>
      </c>
      <c r="G4" s="12" t="s">
        <v>131</v>
      </c>
      <c r="H4" s="12" t="s">
        <v>129</v>
      </c>
    </row>
    <row r="5" spans="1:8">
      <c r="A5" s="12" t="s">
        <v>85</v>
      </c>
      <c r="B5" s="12" t="s">
        <v>73</v>
      </c>
      <c r="C5" s="12" t="s">
        <v>12</v>
      </c>
      <c r="D5" s="12" t="s">
        <v>163</v>
      </c>
      <c r="E5" s="12" t="s">
        <v>142</v>
      </c>
      <c r="F5" s="12">
        <v>100</v>
      </c>
      <c r="G5" s="12">
        <v>1</v>
      </c>
      <c r="H5" s="12" t="s">
        <v>17</v>
      </c>
    </row>
    <row r="6" spans="1:8">
      <c r="A6" s="12" t="s">
        <v>86</v>
      </c>
      <c r="B6" s="12" t="s">
        <v>74</v>
      </c>
      <c r="C6" s="12" t="s">
        <v>22</v>
      </c>
      <c r="D6" s="12" t="s">
        <v>163</v>
      </c>
      <c r="E6" s="12" t="s">
        <v>143</v>
      </c>
      <c r="F6" s="12">
        <v>3142</v>
      </c>
      <c r="G6" s="12">
        <v>1</v>
      </c>
      <c r="H6" s="12" t="s">
        <v>17</v>
      </c>
    </row>
    <row r="7" spans="1:8">
      <c r="A7" s="12" t="s">
        <v>87</v>
      </c>
      <c r="B7" s="12" t="s">
        <v>74</v>
      </c>
      <c r="C7" s="12" t="s">
        <v>27</v>
      </c>
      <c r="D7" s="12" t="s">
        <v>163</v>
      </c>
      <c r="E7" s="12" t="s">
        <v>144</v>
      </c>
      <c r="F7" s="12">
        <v>1072</v>
      </c>
      <c r="G7" s="12">
        <v>1</v>
      </c>
      <c r="H7" s="12" t="s">
        <v>17</v>
      </c>
    </row>
    <row r="8" spans="1:8">
      <c r="A8" s="12" t="s">
        <v>88</v>
      </c>
      <c r="B8" s="12" t="s">
        <v>75</v>
      </c>
      <c r="C8" s="12" t="s">
        <v>33</v>
      </c>
      <c r="D8" s="12" t="s">
        <v>164</v>
      </c>
      <c r="E8" s="12" t="s">
        <v>146</v>
      </c>
      <c r="F8" s="12">
        <v>32</v>
      </c>
      <c r="G8" s="12">
        <v>1</v>
      </c>
      <c r="H8" s="12" t="s">
        <v>17</v>
      </c>
    </row>
    <row r="9" spans="1:8">
      <c r="A9" s="12" t="s">
        <v>89</v>
      </c>
      <c r="B9" s="12" t="s">
        <v>73</v>
      </c>
      <c r="C9" s="12" t="s">
        <v>38</v>
      </c>
      <c r="D9" s="12" t="s">
        <v>165</v>
      </c>
      <c r="E9" s="12" t="s">
        <v>148</v>
      </c>
      <c r="F9" s="12">
        <v>106</v>
      </c>
      <c r="G9" s="12">
        <v>1</v>
      </c>
      <c r="H9" s="12" t="s">
        <v>43</v>
      </c>
    </row>
    <row r="10" spans="1:8">
      <c r="A10" s="12" t="s">
        <v>90</v>
      </c>
      <c r="B10" s="12" t="s">
        <v>74</v>
      </c>
      <c r="C10" s="12" t="s">
        <v>38</v>
      </c>
      <c r="D10" s="12" t="s">
        <v>165</v>
      </c>
      <c r="E10" s="12" t="s">
        <v>149</v>
      </c>
      <c r="F10" s="12">
        <v>2038</v>
      </c>
      <c r="G10" s="12">
        <v>2</v>
      </c>
      <c r="H10" s="12" t="s">
        <v>43</v>
      </c>
    </row>
    <row r="11" spans="1:8">
      <c r="A11" s="12" t="s">
        <v>91</v>
      </c>
      <c r="B11" s="12" t="s">
        <v>75</v>
      </c>
      <c r="C11" s="12" t="s">
        <v>48</v>
      </c>
      <c r="D11" s="12" t="s">
        <v>166</v>
      </c>
      <c r="E11" s="12" t="s">
        <v>151</v>
      </c>
      <c r="F11" s="12">
        <v>353</v>
      </c>
      <c r="G11" s="12">
        <v>1</v>
      </c>
      <c r="H11" s="12" t="s">
        <v>53</v>
      </c>
    </row>
    <row r="12" spans="1:8">
      <c r="A12" s="12" t="s">
        <v>92</v>
      </c>
      <c r="B12" s="12" t="s">
        <v>76</v>
      </c>
      <c r="C12" s="12" t="s">
        <v>58</v>
      </c>
      <c r="D12" s="12" t="s">
        <v>166</v>
      </c>
      <c r="E12" s="12" t="s">
        <v>152</v>
      </c>
      <c r="F12" s="12">
        <v>501</v>
      </c>
      <c r="G12" s="12">
        <v>1</v>
      </c>
      <c r="H12" s="12" t="s">
        <v>53</v>
      </c>
    </row>
    <row r="13" spans="1:8">
      <c r="A13" s="12" t="s">
        <v>93</v>
      </c>
      <c r="B13" s="12" t="s">
        <v>73</v>
      </c>
      <c r="C13" s="12" t="s">
        <v>63</v>
      </c>
      <c r="D13" s="12" t="s">
        <v>166</v>
      </c>
      <c r="E13" s="12" t="s">
        <v>153</v>
      </c>
      <c r="F13" s="12">
        <v>194</v>
      </c>
      <c r="G13" s="12">
        <v>1</v>
      </c>
      <c r="H13" s="12" t="s">
        <v>53</v>
      </c>
    </row>
    <row r="14" spans="1:8">
      <c r="A14" s="12" t="s">
        <v>94</v>
      </c>
      <c r="B14" s="12" t="s">
        <v>76</v>
      </c>
      <c r="C14" s="12" t="s">
        <v>63</v>
      </c>
      <c r="D14" s="12" t="s">
        <v>166</v>
      </c>
      <c r="E14" s="12" t="s">
        <v>154</v>
      </c>
      <c r="F14" s="12">
        <v>78</v>
      </c>
      <c r="G14" s="12">
        <v>1</v>
      </c>
      <c r="H14" s="12" t="s">
        <v>133</v>
      </c>
    </row>
    <row r="15" spans="1:8">
      <c r="G15" s="9"/>
      <c r="H15" s="13"/>
    </row>
    <row r="16" spans="1:8">
      <c r="A16" s="21" t="s">
        <v>82</v>
      </c>
      <c r="B16" s="21"/>
      <c r="D16" s="21" t="s">
        <v>83</v>
      </c>
      <c r="E16" s="21"/>
      <c r="F16" s="21"/>
      <c r="G16" s="21"/>
    </row>
    <row r="17" spans="1:8">
      <c r="A17" s="8" t="s">
        <v>80</v>
      </c>
      <c r="B17" s="8"/>
      <c r="D17" s="8" t="s">
        <v>80</v>
      </c>
      <c r="E17" s="8"/>
      <c r="F17" s="8"/>
      <c r="G17" s="8"/>
    </row>
    <row r="18" spans="1:8">
      <c r="A18" s="8" t="s">
        <v>136</v>
      </c>
      <c r="B18" s="8" t="s">
        <v>95</v>
      </c>
      <c r="D18" s="8" t="s">
        <v>72</v>
      </c>
      <c r="E18" s="8" t="s">
        <v>97</v>
      </c>
      <c r="F18" s="8" t="s">
        <v>98</v>
      </c>
      <c r="G18" s="8" t="s">
        <v>99</v>
      </c>
    </row>
    <row r="19" spans="1:8">
      <c r="A19" s="11" t="s">
        <v>129</v>
      </c>
      <c r="B19" s="11" t="s">
        <v>130</v>
      </c>
      <c r="D19" s="11" t="s">
        <v>129</v>
      </c>
      <c r="E19" s="11" t="s">
        <v>130</v>
      </c>
      <c r="F19" s="11" t="s">
        <v>130</v>
      </c>
      <c r="G19" s="11" t="s">
        <v>129</v>
      </c>
    </row>
    <row r="20" spans="1:8">
      <c r="A20" s="11" t="s">
        <v>73</v>
      </c>
      <c r="B20" s="11" t="s">
        <v>100</v>
      </c>
      <c r="D20" s="11" t="s">
        <v>12</v>
      </c>
      <c r="E20" s="11" t="s">
        <v>101</v>
      </c>
      <c r="F20" s="11" t="s">
        <v>102</v>
      </c>
      <c r="G20" s="11" t="s">
        <v>103</v>
      </c>
    </row>
    <row r="21" spans="1:8">
      <c r="A21" s="11" t="s">
        <v>74</v>
      </c>
      <c r="B21" s="11" t="s">
        <v>104</v>
      </c>
      <c r="D21" s="11" t="s">
        <v>22</v>
      </c>
      <c r="E21" s="11" t="s">
        <v>105</v>
      </c>
      <c r="F21" s="11" t="s">
        <v>106</v>
      </c>
      <c r="G21" s="11" t="s">
        <v>25</v>
      </c>
    </row>
    <row r="22" spans="1:8">
      <c r="A22" s="11" t="s">
        <v>75</v>
      </c>
      <c r="B22" s="11" t="s">
        <v>107</v>
      </c>
      <c r="D22" s="11" t="s">
        <v>27</v>
      </c>
      <c r="E22" s="11" t="s">
        <v>108</v>
      </c>
      <c r="F22" s="11" t="s">
        <v>109</v>
      </c>
      <c r="G22" s="11" t="s">
        <v>30</v>
      </c>
    </row>
    <row r="23" spans="1:8">
      <c r="A23" s="11" t="s">
        <v>76</v>
      </c>
      <c r="B23" s="11" t="s">
        <v>110</v>
      </c>
      <c r="D23" s="11" t="s">
        <v>33</v>
      </c>
      <c r="E23" s="11" t="s">
        <v>111</v>
      </c>
      <c r="F23" s="11" t="s">
        <v>112</v>
      </c>
      <c r="G23" s="11" t="s">
        <v>36</v>
      </c>
    </row>
    <row r="24" spans="1:8">
      <c r="D24" s="11" t="s">
        <v>38</v>
      </c>
      <c r="E24" s="11" t="s">
        <v>113</v>
      </c>
      <c r="F24" s="11" t="s">
        <v>114</v>
      </c>
      <c r="G24" s="11" t="s">
        <v>41</v>
      </c>
    </row>
    <row r="25" spans="1:8">
      <c r="D25" s="11" t="s">
        <v>48</v>
      </c>
      <c r="E25" s="11" t="s">
        <v>115</v>
      </c>
      <c r="F25" s="11" t="s">
        <v>132</v>
      </c>
      <c r="G25" s="11" t="s">
        <v>51</v>
      </c>
    </row>
    <row r="26" spans="1:8">
      <c r="D26" s="11" t="s">
        <v>58</v>
      </c>
      <c r="E26" s="11" t="s">
        <v>116</v>
      </c>
      <c r="F26" s="11" t="s">
        <v>117</v>
      </c>
      <c r="G26" s="11" t="s">
        <v>61</v>
      </c>
    </row>
    <row r="27" spans="1:8">
      <c r="D27" s="14" t="s">
        <v>63</v>
      </c>
      <c r="E27" s="11" t="s">
        <v>118</v>
      </c>
      <c r="F27" s="11" t="s">
        <v>119</v>
      </c>
      <c r="G27" s="11" t="s">
        <v>66</v>
      </c>
    </row>
    <row r="28" spans="1:8">
      <c r="D28" s="15"/>
      <c r="G28" s="9"/>
    </row>
    <row r="29" spans="1:8">
      <c r="A29" s="21" t="s">
        <v>84</v>
      </c>
      <c r="B29" s="21"/>
      <c r="C29" s="21"/>
      <c r="D29" s="22"/>
      <c r="G29" s="9"/>
    </row>
    <row r="30" spans="1:8">
      <c r="A30" s="8" t="s">
        <v>80</v>
      </c>
      <c r="B30" s="8"/>
      <c r="C30" s="8"/>
      <c r="D30" s="8"/>
      <c r="G30" s="9"/>
    </row>
    <row r="31" spans="1:8">
      <c r="A31" s="8" t="s">
        <v>135</v>
      </c>
      <c r="B31" s="8" t="s">
        <v>120</v>
      </c>
      <c r="C31" s="8" t="s">
        <v>121</v>
      </c>
      <c r="D31" s="8" t="s">
        <v>122</v>
      </c>
      <c r="F31" s="21" t="s">
        <v>177</v>
      </c>
      <c r="G31" s="21"/>
      <c r="H31" s="21"/>
    </row>
    <row r="32" spans="1:8">
      <c r="A32" s="11" t="s">
        <v>129</v>
      </c>
      <c r="B32" s="11" t="s">
        <v>130</v>
      </c>
      <c r="C32" s="11" t="s">
        <v>130</v>
      </c>
      <c r="D32" s="11" t="s">
        <v>129</v>
      </c>
      <c r="F32" s="8" t="s">
        <v>80</v>
      </c>
      <c r="G32" s="8"/>
      <c r="H32" s="8"/>
    </row>
    <row r="33" spans="1:8">
      <c r="A33" s="11" t="s">
        <v>17</v>
      </c>
      <c r="B33" s="11" t="s">
        <v>123</v>
      </c>
      <c r="C33" s="11" t="s">
        <v>124</v>
      </c>
      <c r="D33" s="11" t="s">
        <v>20</v>
      </c>
      <c r="F33" s="10" t="s">
        <v>161</v>
      </c>
      <c r="G33" s="10" t="s">
        <v>155</v>
      </c>
      <c r="H33" s="10" t="s">
        <v>156</v>
      </c>
    </row>
    <row r="34" spans="1:8">
      <c r="A34" s="11" t="s">
        <v>43</v>
      </c>
      <c r="B34" s="11" t="s">
        <v>125</v>
      </c>
      <c r="C34" s="11" t="s">
        <v>126</v>
      </c>
      <c r="D34" s="11" t="s">
        <v>46</v>
      </c>
      <c r="F34" s="12" t="s">
        <v>129</v>
      </c>
      <c r="G34" s="12" t="s">
        <v>130</v>
      </c>
      <c r="H34" s="12" t="s">
        <v>130</v>
      </c>
    </row>
    <row r="35" spans="1:8" ht="16.5">
      <c r="A35" s="11" t="s">
        <v>53</v>
      </c>
      <c r="B35" s="11" t="s">
        <v>127</v>
      </c>
      <c r="C35" s="11" t="s">
        <v>128</v>
      </c>
      <c r="D35" s="11" t="s">
        <v>56</v>
      </c>
      <c r="F35" s="12" t="s">
        <v>167</v>
      </c>
      <c r="G35" s="12" t="s">
        <v>140</v>
      </c>
      <c r="H35" s="12" t="s">
        <v>160</v>
      </c>
    </row>
    <row r="36" spans="1:8">
      <c r="F36" s="12" t="s">
        <v>168</v>
      </c>
      <c r="G36" s="12" t="s">
        <v>140</v>
      </c>
      <c r="H36" s="12" t="s">
        <v>145</v>
      </c>
    </row>
    <row r="37" spans="1:8">
      <c r="F37" s="12" t="s">
        <v>169</v>
      </c>
      <c r="G37" s="12" t="s">
        <v>140</v>
      </c>
      <c r="H37" s="12" t="s">
        <v>147</v>
      </c>
    </row>
    <row r="38" spans="1:8">
      <c r="F38" s="12" t="s">
        <v>170</v>
      </c>
      <c r="G38" s="12" t="s">
        <v>140</v>
      </c>
      <c r="H38" s="12" t="s">
        <v>150</v>
      </c>
    </row>
    <row r="40" spans="1:8">
      <c r="A40" s="9" t="s">
        <v>176</v>
      </c>
    </row>
    <row r="41" spans="1:8">
      <c r="A41" s="9" t="s">
        <v>172</v>
      </c>
    </row>
    <row r="42" spans="1:8">
      <c r="A42" s="9" t="s">
        <v>173</v>
      </c>
    </row>
    <row r="43" spans="1:8">
      <c r="A43" s="9" t="s">
        <v>174</v>
      </c>
    </row>
    <row r="44" spans="1:8">
      <c r="A44" s="9" t="s">
        <v>175</v>
      </c>
    </row>
    <row r="46" spans="1:8">
      <c r="F46" s="13"/>
      <c r="G46" s="9"/>
    </row>
    <row r="47" spans="1:8">
      <c r="F47" s="13"/>
      <c r="G47" s="9"/>
    </row>
    <row r="48" spans="1:8">
      <c r="F48" s="13"/>
      <c r="G48" s="9"/>
    </row>
    <row r="49" spans="6:7">
      <c r="F49" s="13"/>
      <c r="G49" s="9"/>
    </row>
    <row r="50" spans="6:7">
      <c r="F50" s="13"/>
      <c r="G50" s="9"/>
    </row>
  </sheetData>
  <mergeCells count="5">
    <mergeCell ref="A1:G1"/>
    <mergeCell ref="A16:B16"/>
    <mergeCell ref="D16:G16"/>
    <mergeCell ref="F31:H31"/>
    <mergeCell ref="A29:D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2A8D-F235-4AA9-AE4F-E3C9EA39B6AB}">
  <dimension ref="A1:R54"/>
  <sheetViews>
    <sheetView topLeftCell="B1" workbookViewId="0">
      <selection activeCell="R1" sqref="R1"/>
    </sheetView>
  </sheetViews>
  <sheetFormatPr defaultRowHeight="16.5"/>
  <cols>
    <col min="1" max="1" width="42.375" customWidth="1"/>
    <col min="10" max="10" width="17.875" customWidth="1"/>
  </cols>
  <sheetData>
    <row r="1" spans="1:18">
      <c r="A1" t="s">
        <v>178</v>
      </c>
      <c r="B1" s="12" t="s">
        <v>85</v>
      </c>
      <c r="C1" s="20" t="s">
        <v>180</v>
      </c>
      <c r="D1" s="12" t="s">
        <v>73</v>
      </c>
      <c r="E1" s="20" t="s">
        <v>180</v>
      </c>
      <c r="F1" s="12" t="s">
        <v>12</v>
      </c>
      <c r="G1" s="20" t="s">
        <v>180</v>
      </c>
      <c r="H1" s="12" t="s">
        <v>163</v>
      </c>
      <c r="I1" s="20" t="s">
        <v>180</v>
      </c>
      <c r="J1" s="12" t="s">
        <v>142</v>
      </c>
      <c r="K1" s="20" t="s">
        <v>180</v>
      </c>
      <c r="L1" s="12">
        <v>100</v>
      </c>
      <c r="M1" s="20" t="s">
        <v>180</v>
      </c>
      <c r="N1" s="12">
        <v>1</v>
      </c>
      <c r="O1" s="20" t="s">
        <v>180</v>
      </c>
      <c r="P1" s="12" t="s">
        <v>17</v>
      </c>
      <c r="Q1" t="s">
        <v>179</v>
      </c>
      <c r="R1" t="str">
        <f>_xlfn.CONCAT(A1,"'"&amp;B1&amp;"'",C1,"'"&amp;D1&amp;"'",E1,"'"&amp;F1&amp;"'",G1,"'"&amp;H1&amp;"'",I1,"'"&amp;J1&amp;"'",K1,"'"&amp;L1&amp;"'",M1,"'"&amp;N1&amp;"'",O1,"'"&amp;P1&amp;"'",Q1)</f>
        <v>insert into SHELTER values('A01','K01','C001','B01','中埔街20號','100','1','M001');</v>
      </c>
    </row>
    <row r="2" spans="1:18">
      <c r="A2" t="s">
        <v>178</v>
      </c>
      <c r="B2" s="12" t="s">
        <v>86</v>
      </c>
      <c r="C2" s="20" t="s">
        <v>180</v>
      </c>
      <c r="D2" s="12" t="s">
        <v>74</v>
      </c>
      <c r="E2" s="20" t="s">
        <v>180</v>
      </c>
      <c r="F2" s="12" t="s">
        <v>22</v>
      </c>
      <c r="G2" s="20" t="s">
        <v>180</v>
      </c>
      <c r="H2" s="12" t="s">
        <v>163</v>
      </c>
      <c r="I2" s="20" t="s">
        <v>180</v>
      </c>
      <c r="J2" s="12" t="s">
        <v>143</v>
      </c>
      <c r="K2" s="20" t="s">
        <v>180</v>
      </c>
      <c r="L2" s="12">
        <v>3142</v>
      </c>
      <c r="M2" s="20" t="s">
        <v>180</v>
      </c>
      <c r="N2" s="12">
        <v>1</v>
      </c>
      <c r="O2" s="20" t="s">
        <v>180</v>
      </c>
      <c r="P2" s="12" t="s">
        <v>17</v>
      </c>
      <c r="Q2" t="s">
        <v>179</v>
      </c>
      <c r="R2" t="str">
        <f t="shared" ref="R2:R10" si="0">_xlfn.CONCAT(A2,"'"&amp;B2&amp;"'",C2,"'"&amp;D2&amp;"'",E2,"'"&amp;F2&amp;"'",G2,"'"&amp;H2&amp;"'",I2,"'"&amp;J2&amp;"'",K2,"'"&amp;L2&amp;"'",M2,"'"&amp;N2&amp;"'",O2,"'"&amp;P2&amp;"'",Q2)</f>
        <v>insert into SHELTER values('A02','K02','C002','B01','和平街79號','3142','1','M001');</v>
      </c>
    </row>
    <row r="3" spans="1:18">
      <c r="A3" t="s">
        <v>178</v>
      </c>
      <c r="B3" s="12" t="s">
        <v>87</v>
      </c>
      <c r="C3" s="20" t="s">
        <v>180</v>
      </c>
      <c r="D3" s="12" t="s">
        <v>74</v>
      </c>
      <c r="E3" s="20" t="s">
        <v>180</v>
      </c>
      <c r="F3" s="12" t="s">
        <v>27</v>
      </c>
      <c r="G3" s="20" t="s">
        <v>180</v>
      </c>
      <c r="H3" s="12" t="s">
        <v>163</v>
      </c>
      <c r="I3" s="20" t="s">
        <v>180</v>
      </c>
      <c r="J3" s="12" t="s">
        <v>144</v>
      </c>
      <c r="K3" s="20" t="s">
        <v>180</v>
      </c>
      <c r="L3" s="12">
        <v>1072</v>
      </c>
      <c r="M3" s="20" t="s">
        <v>180</v>
      </c>
      <c r="N3" s="12">
        <v>1</v>
      </c>
      <c r="O3" s="20" t="s">
        <v>180</v>
      </c>
      <c r="P3" s="12" t="s">
        <v>17</v>
      </c>
      <c r="Q3" t="s">
        <v>179</v>
      </c>
      <c r="R3" t="str">
        <f t="shared" si="0"/>
        <v>insert into SHELTER values('A03','K02','C003','B01','龍山路三段142號','1072','1','M001');</v>
      </c>
    </row>
    <row r="4" spans="1:18">
      <c r="A4" t="s">
        <v>178</v>
      </c>
      <c r="B4" s="12" t="s">
        <v>88</v>
      </c>
      <c r="C4" s="20" t="s">
        <v>180</v>
      </c>
      <c r="D4" s="12" t="s">
        <v>75</v>
      </c>
      <c r="E4" s="20" t="s">
        <v>180</v>
      </c>
      <c r="F4" s="12" t="s">
        <v>33</v>
      </c>
      <c r="G4" s="20" t="s">
        <v>180</v>
      </c>
      <c r="H4" s="12" t="s">
        <v>164</v>
      </c>
      <c r="I4" s="20" t="s">
        <v>180</v>
      </c>
      <c r="J4" s="12" t="s">
        <v>146</v>
      </c>
      <c r="K4" s="20" t="s">
        <v>180</v>
      </c>
      <c r="L4" s="12">
        <v>32</v>
      </c>
      <c r="M4" s="20" t="s">
        <v>180</v>
      </c>
      <c r="N4" s="12">
        <v>1</v>
      </c>
      <c r="O4" s="20" t="s">
        <v>180</v>
      </c>
      <c r="P4" s="12" t="s">
        <v>17</v>
      </c>
      <c r="Q4" t="s">
        <v>179</v>
      </c>
      <c r="R4" t="str">
        <f t="shared" si="0"/>
        <v>insert into SHELTER values('A04','K03','C004','B02','中華路1498號','32','1','M001');</v>
      </c>
    </row>
    <row r="5" spans="1:18">
      <c r="A5" t="s">
        <v>178</v>
      </c>
      <c r="B5" s="12" t="s">
        <v>89</v>
      </c>
      <c r="C5" s="20" t="s">
        <v>180</v>
      </c>
      <c r="D5" s="12" t="s">
        <v>73</v>
      </c>
      <c r="E5" s="20" t="s">
        <v>180</v>
      </c>
      <c r="F5" s="12" t="s">
        <v>38</v>
      </c>
      <c r="G5" s="20" t="s">
        <v>180</v>
      </c>
      <c r="H5" s="12" t="s">
        <v>165</v>
      </c>
      <c r="I5" s="20" t="s">
        <v>180</v>
      </c>
      <c r="J5" s="12" t="s">
        <v>148</v>
      </c>
      <c r="K5" s="20" t="s">
        <v>180</v>
      </c>
      <c r="L5" s="12">
        <v>106</v>
      </c>
      <c r="M5" s="20" t="s">
        <v>180</v>
      </c>
      <c r="N5" s="12">
        <v>1</v>
      </c>
      <c r="O5" s="20" t="s">
        <v>180</v>
      </c>
      <c r="P5" s="12" t="s">
        <v>43</v>
      </c>
      <c r="Q5" t="s">
        <v>179</v>
      </c>
      <c r="R5" t="str">
        <f t="shared" si="0"/>
        <v>insert into SHELTER values('A05','K01','C005','B03','米市街80號','106','1','M002');</v>
      </c>
    </row>
    <row r="6" spans="1:18">
      <c r="A6" t="s">
        <v>178</v>
      </c>
      <c r="B6" s="12" t="s">
        <v>90</v>
      </c>
      <c r="C6" s="20" t="s">
        <v>180</v>
      </c>
      <c r="D6" s="12" t="s">
        <v>74</v>
      </c>
      <c r="E6" s="20" t="s">
        <v>180</v>
      </c>
      <c r="F6" s="12" t="s">
        <v>38</v>
      </c>
      <c r="G6" s="20" t="s">
        <v>180</v>
      </c>
      <c r="H6" s="12" t="s">
        <v>165</v>
      </c>
      <c r="I6" s="20" t="s">
        <v>180</v>
      </c>
      <c r="J6" s="12" t="s">
        <v>149</v>
      </c>
      <c r="K6" s="20" t="s">
        <v>180</v>
      </c>
      <c r="L6" s="12">
        <v>2038</v>
      </c>
      <c r="M6" s="20" t="s">
        <v>180</v>
      </c>
      <c r="N6" s="12">
        <v>2</v>
      </c>
      <c r="O6" s="20" t="s">
        <v>180</v>
      </c>
      <c r="P6" s="12" t="s">
        <v>43</v>
      </c>
      <c r="Q6" t="s">
        <v>179</v>
      </c>
      <c r="R6" t="str">
        <f t="shared" si="0"/>
        <v>insert into SHELTER values('A06','K02','C005','B03','博愛街109號','2038','2','M002');</v>
      </c>
    </row>
    <row r="7" spans="1:18">
      <c r="A7" t="s">
        <v>178</v>
      </c>
      <c r="B7" s="12" t="s">
        <v>91</v>
      </c>
      <c r="C7" s="20" t="s">
        <v>180</v>
      </c>
      <c r="D7" s="12" t="s">
        <v>75</v>
      </c>
      <c r="E7" s="20" t="s">
        <v>180</v>
      </c>
      <c r="F7" s="12" t="s">
        <v>48</v>
      </c>
      <c r="G7" s="20" t="s">
        <v>180</v>
      </c>
      <c r="H7" s="12" t="s">
        <v>166</v>
      </c>
      <c r="I7" s="20" t="s">
        <v>180</v>
      </c>
      <c r="J7" s="12" t="s">
        <v>151</v>
      </c>
      <c r="K7" s="20" t="s">
        <v>180</v>
      </c>
      <c r="L7" s="12">
        <v>353</v>
      </c>
      <c r="M7" s="20" t="s">
        <v>180</v>
      </c>
      <c r="N7" s="12">
        <v>1</v>
      </c>
      <c r="O7" s="20" t="s">
        <v>180</v>
      </c>
      <c r="P7" s="12" t="s">
        <v>53</v>
      </c>
      <c r="Q7" t="s">
        <v>179</v>
      </c>
      <c r="R7" t="str">
        <f t="shared" si="0"/>
        <v>insert into SHELTER values('A07','K03','C006','B04','民族里和平路102號','353','1','M003');</v>
      </c>
    </row>
    <row r="8" spans="1:18">
      <c r="A8" t="s">
        <v>178</v>
      </c>
      <c r="B8" s="12" t="s">
        <v>92</v>
      </c>
      <c r="C8" s="20" t="s">
        <v>180</v>
      </c>
      <c r="D8" s="12" t="s">
        <v>76</v>
      </c>
      <c r="E8" s="20" t="s">
        <v>180</v>
      </c>
      <c r="F8" s="12" t="s">
        <v>58</v>
      </c>
      <c r="G8" s="20" t="s">
        <v>180</v>
      </c>
      <c r="H8" s="12" t="s">
        <v>166</v>
      </c>
      <c r="I8" s="20" t="s">
        <v>180</v>
      </c>
      <c r="J8" s="12" t="s">
        <v>152</v>
      </c>
      <c r="K8" s="20" t="s">
        <v>180</v>
      </c>
      <c r="L8" s="12">
        <v>501</v>
      </c>
      <c r="M8" s="20" t="s">
        <v>180</v>
      </c>
      <c r="N8" s="12">
        <v>1</v>
      </c>
      <c r="O8" s="20" t="s">
        <v>180</v>
      </c>
      <c r="P8" s="12" t="s">
        <v>53</v>
      </c>
      <c r="Q8" t="s">
        <v>179</v>
      </c>
      <c r="R8" t="str">
        <f t="shared" si="0"/>
        <v>insert into SHELTER values('A08','K04','C007','B04','忠孝忠孝一路69號','501','1','M003');</v>
      </c>
    </row>
    <row r="9" spans="1:18">
      <c r="A9" t="s">
        <v>178</v>
      </c>
      <c r="B9" s="12" t="s">
        <v>93</v>
      </c>
      <c r="C9" s="20" t="s">
        <v>180</v>
      </c>
      <c r="D9" s="12" t="s">
        <v>73</v>
      </c>
      <c r="E9" s="20" t="s">
        <v>180</v>
      </c>
      <c r="F9" s="12" t="s">
        <v>63</v>
      </c>
      <c r="G9" s="20" t="s">
        <v>180</v>
      </c>
      <c r="H9" s="12" t="s">
        <v>166</v>
      </c>
      <c r="I9" s="20" t="s">
        <v>180</v>
      </c>
      <c r="J9" s="12" t="s">
        <v>153</v>
      </c>
      <c r="K9" s="20" t="s">
        <v>180</v>
      </c>
      <c r="L9" s="12">
        <v>194</v>
      </c>
      <c r="M9" s="20" t="s">
        <v>180</v>
      </c>
      <c r="N9" s="12">
        <v>1</v>
      </c>
      <c r="O9" s="20" t="s">
        <v>180</v>
      </c>
      <c r="P9" s="12" t="s">
        <v>53</v>
      </c>
      <c r="Q9" t="s">
        <v>179</v>
      </c>
      <c r="R9" t="str">
        <f t="shared" si="0"/>
        <v>insert into SHELTER values('A09','K01','C008','B04','信義里中正路65號','194','1','M003');</v>
      </c>
    </row>
    <row r="10" spans="1:18">
      <c r="A10" t="s">
        <v>178</v>
      </c>
      <c r="B10" s="12" t="s">
        <v>94</v>
      </c>
      <c r="C10" s="20" t="s">
        <v>180</v>
      </c>
      <c r="D10" s="12" t="s">
        <v>76</v>
      </c>
      <c r="E10" s="20" t="s">
        <v>180</v>
      </c>
      <c r="F10" s="12" t="s">
        <v>63</v>
      </c>
      <c r="G10" s="20" t="s">
        <v>180</v>
      </c>
      <c r="H10" s="12" t="s">
        <v>166</v>
      </c>
      <c r="I10" s="20" t="s">
        <v>180</v>
      </c>
      <c r="J10" s="12" t="s">
        <v>154</v>
      </c>
      <c r="K10" s="20" t="s">
        <v>180</v>
      </c>
      <c r="L10" s="12">
        <v>78</v>
      </c>
      <c r="M10" s="20" t="s">
        <v>180</v>
      </c>
      <c r="N10" s="12">
        <v>1</v>
      </c>
      <c r="O10" s="20" t="s">
        <v>180</v>
      </c>
      <c r="P10" s="12" t="s">
        <v>133</v>
      </c>
      <c r="Q10" t="s">
        <v>179</v>
      </c>
      <c r="R10" t="str">
        <f t="shared" si="0"/>
        <v>insert into SHELTER values('A10','K04','C008','B04','信義里中正路116號','78','1','M003');</v>
      </c>
    </row>
    <row r="18" spans="1:18">
      <c r="A18" t="s">
        <v>181</v>
      </c>
      <c r="B18" s="11" t="s">
        <v>73</v>
      </c>
      <c r="C18" s="11" t="s">
        <v>180</v>
      </c>
      <c r="D18" s="11" t="s">
        <v>100</v>
      </c>
      <c r="E18" t="s">
        <v>179</v>
      </c>
      <c r="R18" t="str">
        <f>_xlfn.CONCAT(A18,"'"&amp;B18&amp;"'",C18,"'"&amp;D18&amp;"'",E18)</f>
        <v>insert into CATEGORY values('K01','公寓');</v>
      </c>
    </row>
    <row r="19" spans="1:18">
      <c r="A19" t="s">
        <v>181</v>
      </c>
      <c r="B19" s="11" t="s">
        <v>74</v>
      </c>
      <c r="C19" s="11" t="s">
        <v>180</v>
      </c>
      <c r="D19" s="11" t="s">
        <v>104</v>
      </c>
      <c r="E19" t="s">
        <v>179</v>
      </c>
      <c r="R19" t="str">
        <f t="shared" ref="R19:R21" si="1">_xlfn.CONCAT(A19,"'"&amp;B19&amp;"'",C19,"'"&amp;D19&amp;"'",E19)</f>
        <v>insert into CATEGORY values('K02','大樓');</v>
      </c>
    </row>
    <row r="20" spans="1:18">
      <c r="A20" t="s">
        <v>181</v>
      </c>
      <c r="B20" s="11" t="s">
        <v>75</v>
      </c>
      <c r="C20" s="11" t="s">
        <v>180</v>
      </c>
      <c r="D20" s="11" t="s">
        <v>107</v>
      </c>
      <c r="E20" t="s">
        <v>179</v>
      </c>
      <c r="R20" t="str">
        <f t="shared" si="1"/>
        <v>insert into CATEGORY values('K03','公共設施');</v>
      </c>
    </row>
    <row r="21" spans="1:18">
      <c r="A21" t="s">
        <v>181</v>
      </c>
      <c r="B21" s="11" t="s">
        <v>76</v>
      </c>
      <c r="C21" s="11" t="s">
        <v>180</v>
      </c>
      <c r="D21" s="11" t="s">
        <v>110</v>
      </c>
      <c r="E21" t="s">
        <v>179</v>
      </c>
      <c r="R21" t="str">
        <f t="shared" si="1"/>
        <v>insert into CATEGORY values('K04','私營單位');</v>
      </c>
    </row>
    <row r="27" spans="1:18">
      <c r="A27" t="s">
        <v>182</v>
      </c>
      <c r="B27" s="11" t="s">
        <v>12</v>
      </c>
      <c r="C27" s="11" t="s">
        <v>180</v>
      </c>
      <c r="D27" s="11" t="s">
        <v>101</v>
      </c>
      <c r="E27" s="11" t="s">
        <v>180</v>
      </c>
      <c r="F27" s="11" t="s">
        <v>102</v>
      </c>
      <c r="G27" s="11" t="s">
        <v>180</v>
      </c>
      <c r="H27" s="11" t="s">
        <v>103</v>
      </c>
      <c r="R27" t="str">
        <f>_xlfn.CONCAT(A27,"'"&amp;B27&amp;"'",C27,"'"&amp;D27&amp;"'",E27,"'"&amp;F27&amp;"'",G27,"'"&amp;H27&amp;"'",I40)</f>
        <v>insert into VILLAGE values('C001','大埔里','竹南鎮公義路1035號','03-758 1072');</v>
      </c>
    </row>
    <row r="28" spans="1:18">
      <c r="A28" t="s">
        <v>182</v>
      </c>
      <c r="B28" s="11" t="s">
        <v>22</v>
      </c>
      <c r="C28" s="11" t="s">
        <v>180</v>
      </c>
      <c r="D28" s="11" t="s">
        <v>105</v>
      </c>
      <c r="E28" s="11" t="s">
        <v>180</v>
      </c>
      <c r="F28" s="11" t="s">
        <v>106</v>
      </c>
      <c r="G28" s="11" t="s">
        <v>180</v>
      </c>
      <c r="H28" s="11" t="s">
        <v>25</v>
      </c>
      <c r="R28" t="str">
        <f>_xlfn.CONCAT(A28,"'"&amp;B28&amp;"'",C28,"'"&amp;D28&amp;"'",E28,"'"&amp;F28&amp;"'",G28,"'"&amp;H28&amp;"'",I41)</f>
        <v>insert into VILLAGE values('C002','竹南里','竹南鎮竹南里中山路 103 號','037-472735');</v>
      </c>
    </row>
    <row r="29" spans="1:18">
      <c r="A29" t="s">
        <v>182</v>
      </c>
      <c r="B29" s="11" t="s">
        <v>27</v>
      </c>
      <c r="C29" s="11" t="s">
        <v>180</v>
      </c>
      <c r="D29" s="11" t="s">
        <v>108</v>
      </c>
      <c r="E29" s="11" t="s">
        <v>180</v>
      </c>
      <c r="F29" s="11" t="s">
        <v>109</v>
      </c>
      <c r="G29" s="11" t="s">
        <v>180</v>
      </c>
      <c r="H29" s="11" t="s">
        <v>30</v>
      </c>
      <c r="R29" t="str">
        <f>_xlfn.CONCAT(A29,"'"&amp;B29&amp;"'",C29,"'"&amp;D29&amp;"'",E29,"'"&amp;F29&amp;"'",G29,"'"&amp;H29&amp;"'",I42)</f>
        <v>insert into VILLAGE values('C003','山佳里','竹南鎮山佳里國光街 14 號','037-614186');</v>
      </c>
    </row>
    <row r="30" spans="1:18">
      <c r="A30" t="s">
        <v>182</v>
      </c>
      <c r="B30" s="11" t="s">
        <v>33</v>
      </c>
      <c r="C30" s="11" t="s">
        <v>180</v>
      </c>
      <c r="D30" s="11" t="s">
        <v>111</v>
      </c>
      <c r="E30" s="11" t="s">
        <v>180</v>
      </c>
      <c r="F30" s="11" t="s">
        <v>112</v>
      </c>
      <c r="G30" s="11" t="s">
        <v>180</v>
      </c>
      <c r="H30" s="11" t="s">
        <v>36</v>
      </c>
      <c r="I30" t="s">
        <v>179</v>
      </c>
      <c r="R30" t="str">
        <f t="shared" ref="R30:R34" si="2">_xlfn.CONCAT(A30,"'"&amp;B30&amp;"'",C30,"'"&amp;D30&amp;"'",E30,"'"&amp;F30&amp;"'",G30,"'"&amp;H30&amp;"'",I30)</f>
        <v>insert into VILLAGE values('C004','埔頂里','後龍鎮埔頂里中興路136-1號','037-724839');</v>
      </c>
    </row>
    <row r="31" spans="1:18">
      <c r="A31" t="s">
        <v>182</v>
      </c>
      <c r="B31" s="11" t="s">
        <v>38</v>
      </c>
      <c r="C31" s="11" t="s">
        <v>180</v>
      </c>
      <c r="D31" s="11" t="s">
        <v>113</v>
      </c>
      <c r="E31" s="11" t="s">
        <v>180</v>
      </c>
      <c r="F31" s="11" t="s">
        <v>114</v>
      </c>
      <c r="G31" s="11" t="s">
        <v>180</v>
      </c>
      <c r="H31" s="11" t="s">
        <v>41</v>
      </c>
      <c r="I31" t="s">
        <v>179</v>
      </c>
      <c r="R31" t="str">
        <f t="shared" si="2"/>
        <v>insert into VILLAGE values('C005','綠苗里','苗栗市綠苗里中正路 766 號','037-333240');</v>
      </c>
    </row>
    <row r="32" spans="1:18">
      <c r="A32" t="s">
        <v>182</v>
      </c>
      <c r="B32" s="11" t="s">
        <v>48</v>
      </c>
      <c r="C32" s="11" t="s">
        <v>180</v>
      </c>
      <c r="D32" s="11" t="s">
        <v>115</v>
      </c>
      <c r="E32" s="11" t="s">
        <v>180</v>
      </c>
      <c r="F32" s="11" t="s">
        <v>132</v>
      </c>
      <c r="G32" s="11" t="s">
        <v>180</v>
      </c>
      <c r="H32" s="11" t="s">
        <v>51</v>
      </c>
      <c r="I32" t="s">
        <v>179</v>
      </c>
      <c r="R32" t="str">
        <f t="shared" si="2"/>
        <v>insert into VILLAGE values('C006','民族里','民族里民族路96號','037-660001');</v>
      </c>
    </row>
    <row r="33" spans="1:18">
      <c r="A33" t="s">
        <v>182</v>
      </c>
      <c r="B33" s="11" t="s">
        <v>58</v>
      </c>
      <c r="C33" s="11" t="s">
        <v>180</v>
      </c>
      <c r="D33" s="11" t="s">
        <v>116</v>
      </c>
      <c r="E33" s="11" t="s">
        <v>180</v>
      </c>
      <c r="F33" s="11" t="s">
        <v>117</v>
      </c>
      <c r="G33" s="11" t="s">
        <v>180</v>
      </c>
      <c r="H33" s="11" t="s">
        <v>61</v>
      </c>
      <c r="I33" t="s">
        <v>179</v>
      </c>
      <c r="R33" t="str">
        <f t="shared" si="2"/>
        <v>insert into VILLAGE values('C007','忠孝里','忠孝里光大街82號','037-661145');</v>
      </c>
    </row>
    <row r="34" spans="1:18">
      <c r="A34" t="s">
        <v>182</v>
      </c>
      <c r="B34" s="14" t="s">
        <v>63</v>
      </c>
      <c r="C34" s="11" t="s">
        <v>180</v>
      </c>
      <c r="D34" s="11" t="s">
        <v>118</v>
      </c>
      <c r="E34" s="11" t="s">
        <v>180</v>
      </c>
      <c r="F34" s="11" t="s">
        <v>119</v>
      </c>
      <c r="G34" s="11" t="s">
        <v>180</v>
      </c>
      <c r="H34" s="11" t="s">
        <v>66</v>
      </c>
      <c r="I34" t="s">
        <v>179</v>
      </c>
      <c r="R34" t="str">
        <f t="shared" si="2"/>
        <v>insert into VILLAGE values('C008','信義里','信義里信義路53巷1號','037-616072');</v>
      </c>
    </row>
    <row r="40" spans="1:18">
      <c r="A40" t="s">
        <v>183</v>
      </c>
      <c r="B40" s="11" t="s">
        <v>17</v>
      </c>
      <c r="C40" s="11" t="s">
        <v>180</v>
      </c>
      <c r="D40" s="11" t="s">
        <v>123</v>
      </c>
      <c r="E40" s="11" t="s">
        <v>180</v>
      </c>
      <c r="F40" s="11" t="s">
        <v>124</v>
      </c>
      <c r="G40" s="11" t="s">
        <v>180</v>
      </c>
      <c r="H40" s="11" t="s">
        <v>20</v>
      </c>
      <c r="I40" t="s">
        <v>179</v>
      </c>
      <c r="R40" t="str">
        <f>_xlfn.CONCAT(A40,"'"&amp;B40&amp;"'",C40,"'"&amp;D40&amp;"'",E40,"'"&amp;F40&amp;"'",G40,"'"&amp;H40&amp;"'",I40)</f>
        <v>insert into POLICE values('M001','竹南分局','苗栗縣竹南鎮民族街72號','03 747 4796');</v>
      </c>
    </row>
    <row r="41" spans="1:18">
      <c r="A41" t="s">
        <v>183</v>
      </c>
      <c r="B41" s="11" t="s">
        <v>43</v>
      </c>
      <c r="C41" s="11" t="s">
        <v>180</v>
      </c>
      <c r="D41" s="11" t="s">
        <v>125</v>
      </c>
      <c r="E41" s="11" t="s">
        <v>180</v>
      </c>
      <c r="F41" s="11" t="s">
        <v>126</v>
      </c>
      <c r="G41" s="11" t="s">
        <v>180</v>
      </c>
      <c r="H41" s="11" t="s">
        <v>46</v>
      </c>
      <c r="I41" t="s">
        <v>179</v>
      </c>
      <c r="R41" t="str">
        <f t="shared" ref="R41:R42" si="3">_xlfn.CONCAT(A41,"'"&amp;B41&amp;"'",C41,"'"&amp;D41&amp;"'",E41,"'"&amp;F41&amp;"'",G41,"'"&amp;H41&amp;"'",I41)</f>
        <v>insert into POLICE values('M002','苗栗分局','苗栗縣苗栗市金鳳街109號','03 732 0059');</v>
      </c>
    </row>
    <row r="42" spans="1:18">
      <c r="A42" t="s">
        <v>183</v>
      </c>
      <c r="B42" s="11" t="s">
        <v>53</v>
      </c>
      <c r="C42" s="11" t="s">
        <v>180</v>
      </c>
      <c r="D42" s="11" t="s">
        <v>127</v>
      </c>
      <c r="E42" s="11" t="s">
        <v>180</v>
      </c>
      <c r="F42" s="11" t="s">
        <v>128</v>
      </c>
      <c r="G42" s="11" t="s">
        <v>180</v>
      </c>
      <c r="H42" s="11" t="s">
        <v>56</v>
      </c>
      <c r="I42" t="s">
        <v>179</v>
      </c>
      <c r="R42" t="str">
        <f t="shared" si="3"/>
        <v>insert into POLICE values('M003','頭份分局','苗栗縣頭份市中興路503號','03 766 3004');</v>
      </c>
    </row>
    <row r="51" spans="1:18">
      <c r="A51" t="s">
        <v>184</v>
      </c>
      <c r="B51" s="12" t="s">
        <v>167</v>
      </c>
      <c r="C51" s="11" t="s">
        <v>180</v>
      </c>
      <c r="D51" s="12" t="s">
        <v>140</v>
      </c>
      <c r="E51" s="11" t="s">
        <v>180</v>
      </c>
      <c r="F51" s="12" t="s">
        <v>160</v>
      </c>
      <c r="G51" t="s">
        <v>179</v>
      </c>
      <c r="R51" t="str">
        <f>_xlfn.CONCAT(A51,"'"&amp;B51&amp;"'",C51,"'"&amp;D51&amp;"'",E51,"'"&amp;F51&amp;"'",G51)</f>
        <v>insert into COUNTRY values('B01','苗栗縣','竹南鎮');</v>
      </c>
    </row>
    <row r="52" spans="1:18">
      <c r="A52" t="s">
        <v>184</v>
      </c>
      <c r="B52" s="12" t="s">
        <v>164</v>
      </c>
      <c r="C52" s="11" t="s">
        <v>180</v>
      </c>
      <c r="D52" s="12" t="s">
        <v>140</v>
      </c>
      <c r="E52" s="11" t="s">
        <v>180</v>
      </c>
      <c r="F52" s="12" t="s">
        <v>145</v>
      </c>
      <c r="G52" t="s">
        <v>179</v>
      </c>
      <c r="R52" t="str">
        <f t="shared" ref="R52:R54" si="4">_xlfn.CONCAT(A52,"'"&amp;B52&amp;"'",C52,"'"&amp;D52&amp;"'",E52,"'"&amp;F52&amp;"'",G52)</f>
        <v>insert into COUNTRY values('B02','苗栗縣','後龍鎮');</v>
      </c>
    </row>
    <row r="53" spans="1:18">
      <c r="A53" t="s">
        <v>184</v>
      </c>
      <c r="B53" s="12" t="s">
        <v>165</v>
      </c>
      <c r="C53" s="11" t="s">
        <v>180</v>
      </c>
      <c r="D53" s="12" t="s">
        <v>140</v>
      </c>
      <c r="E53" s="11" t="s">
        <v>180</v>
      </c>
      <c r="F53" s="12" t="s">
        <v>147</v>
      </c>
      <c r="G53" t="s">
        <v>179</v>
      </c>
      <c r="R53" t="str">
        <f t="shared" si="4"/>
        <v>insert into COUNTRY values('B03','苗栗縣','苗栗市');</v>
      </c>
    </row>
    <row r="54" spans="1:18">
      <c r="A54" t="s">
        <v>184</v>
      </c>
      <c r="B54" s="12" t="s">
        <v>166</v>
      </c>
      <c r="C54" s="11" t="s">
        <v>180</v>
      </c>
      <c r="D54" s="12" t="s">
        <v>140</v>
      </c>
      <c r="E54" s="11" t="s">
        <v>180</v>
      </c>
      <c r="F54" s="12" t="s">
        <v>150</v>
      </c>
      <c r="G54" t="s">
        <v>179</v>
      </c>
      <c r="R54" t="str">
        <f t="shared" si="4"/>
        <v>insert into COUNTRY values('B04','苗栗縣','頭份市');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正規化 1NF</vt:lpstr>
      <vt:lpstr>正規化 2NF</vt:lpstr>
      <vt:lpstr>正規化 3NF)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2024-08-01T08:52:47Z</dcterms:modified>
</cp:coreProperties>
</file>